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0" windowWidth="18915" windowHeight="8265" activeTab="4"/>
  </bookViews>
  <sheets>
    <sheet name="Curs 2010-11" sheetId="1" r:id="rId1"/>
    <sheet name="Curs 2011-12" sheetId="2" r:id="rId2"/>
    <sheet name="Curs 2012-13" sheetId="3" r:id="rId3"/>
    <sheet name="Gràfics barres" sheetId="4" r:id="rId4"/>
    <sheet name="Gràfics dispersió" sheetId="6" r:id="rId5"/>
  </sheets>
  <externalReferences>
    <externalReference r:id="rId6"/>
    <externalReference r:id="rId7"/>
    <externalReference r:id="rId8"/>
  </externalReferences>
  <calcPr calcId="144525"/>
</workbook>
</file>

<file path=xl/calcChain.xml><?xml version="1.0" encoding="utf-8"?>
<calcChain xmlns="http://schemas.openxmlformats.org/spreadsheetml/2006/main">
  <c r="J622" i="3" l="1"/>
  <c r="F622" i="3"/>
  <c r="E622" i="3"/>
  <c r="D622" i="3"/>
  <c r="J621" i="3"/>
  <c r="F621" i="3"/>
  <c r="E621" i="3"/>
  <c r="D621" i="3"/>
  <c r="J620" i="3"/>
  <c r="F620" i="3"/>
  <c r="E620" i="3"/>
  <c r="D620" i="3"/>
  <c r="J619" i="3"/>
  <c r="I619" i="3"/>
  <c r="H619" i="3"/>
  <c r="F619" i="3"/>
  <c r="E619" i="3"/>
  <c r="D619" i="3"/>
  <c r="J618" i="3"/>
  <c r="F618" i="3"/>
  <c r="E618" i="3"/>
  <c r="D618" i="3"/>
  <c r="J617" i="3"/>
  <c r="I617" i="3"/>
  <c r="H617" i="3"/>
  <c r="G617" i="3"/>
  <c r="F617" i="3"/>
  <c r="E617" i="3"/>
  <c r="D617" i="3"/>
  <c r="J616" i="3"/>
  <c r="I616" i="3"/>
  <c r="H616" i="3"/>
  <c r="G616" i="3"/>
  <c r="F616" i="3"/>
  <c r="E616" i="3"/>
  <c r="D616" i="3"/>
  <c r="J615" i="3"/>
  <c r="I615" i="3"/>
  <c r="H615" i="3"/>
  <c r="F615" i="3"/>
  <c r="E615" i="3"/>
  <c r="D615" i="3"/>
  <c r="J614" i="3"/>
  <c r="I614" i="3"/>
  <c r="H614" i="3"/>
  <c r="F614" i="3"/>
  <c r="E614" i="3"/>
  <c r="D614" i="3"/>
  <c r="J613" i="3"/>
  <c r="I613" i="3"/>
  <c r="H613" i="3"/>
  <c r="G613" i="3"/>
  <c r="F613" i="3"/>
  <c r="E613" i="3"/>
  <c r="D613" i="3"/>
  <c r="J612" i="3"/>
  <c r="F612" i="3"/>
  <c r="E612" i="3"/>
  <c r="D612" i="3"/>
  <c r="J611" i="3"/>
  <c r="F611" i="3"/>
  <c r="E611" i="3"/>
  <c r="D611" i="3"/>
  <c r="J610" i="3"/>
  <c r="I610" i="3"/>
  <c r="H610" i="3"/>
  <c r="F610" i="3"/>
  <c r="E610" i="3"/>
  <c r="D610" i="3"/>
  <c r="J609" i="3"/>
  <c r="I609" i="3"/>
  <c r="H609" i="3"/>
  <c r="G609" i="3"/>
  <c r="F609" i="3"/>
  <c r="E609" i="3"/>
  <c r="D609" i="3"/>
  <c r="J608" i="3"/>
  <c r="I608" i="3"/>
  <c r="H608" i="3"/>
  <c r="G608" i="3"/>
  <c r="F608" i="3"/>
  <c r="E608" i="3"/>
  <c r="D608" i="3"/>
  <c r="J607" i="3"/>
  <c r="I607" i="3"/>
  <c r="H607" i="3"/>
  <c r="G607" i="3"/>
  <c r="F607" i="3"/>
  <c r="E607" i="3"/>
  <c r="D607" i="3"/>
  <c r="J606" i="3"/>
  <c r="I606" i="3"/>
  <c r="H606" i="3"/>
  <c r="G606" i="3"/>
  <c r="F606" i="3"/>
  <c r="E606" i="3"/>
  <c r="D606" i="3"/>
  <c r="J605" i="3"/>
  <c r="I605" i="3"/>
  <c r="H605" i="3"/>
  <c r="G605" i="3"/>
  <c r="F605" i="3"/>
  <c r="E605" i="3"/>
  <c r="D605" i="3"/>
  <c r="J604" i="3"/>
  <c r="I604" i="3"/>
  <c r="H604" i="3"/>
  <c r="G604" i="3"/>
  <c r="F604" i="3"/>
  <c r="E604" i="3"/>
  <c r="D604" i="3"/>
  <c r="J603" i="3"/>
  <c r="I603" i="3"/>
  <c r="H603" i="3"/>
  <c r="G603" i="3"/>
  <c r="F603" i="3"/>
  <c r="E603" i="3"/>
  <c r="D603" i="3"/>
  <c r="J602" i="3"/>
  <c r="I602" i="3"/>
  <c r="H602" i="3"/>
  <c r="G602" i="3"/>
  <c r="F602" i="3"/>
  <c r="E602" i="3"/>
  <c r="D602" i="3"/>
  <c r="J601" i="3"/>
  <c r="I601" i="3"/>
  <c r="H601" i="3"/>
  <c r="G601" i="3"/>
  <c r="F601" i="3"/>
  <c r="E601" i="3"/>
  <c r="D601" i="3"/>
  <c r="J600" i="3"/>
  <c r="I600" i="3"/>
  <c r="H600" i="3"/>
  <c r="G600" i="3"/>
  <c r="F600" i="3"/>
  <c r="E600" i="3"/>
  <c r="D600" i="3"/>
  <c r="J599" i="3"/>
  <c r="I599" i="3"/>
  <c r="H599" i="3"/>
  <c r="G599" i="3"/>
  <c r="F599" i="3"/>
  <c r="E599" i="3"/>
  <c r="D599" i="3"/>
  <c r="J598" i="3"/>
  <c r="I598" i="3"/>
  <c r="H598" i="3"/>
  <c r="G598" i="3"/>
  <c r="F598" i="3"/>
  <c r="E598" i="3"/>
  <c r="D598" i="3"/>
  <c r="J597" i="3"/>
  <c r="I597" i="3"/>
  <c r="H597" i="3"/>
  <c r="G597" i="3"/>
  <c r="F597" i="3"/>
  <c r="E597" i="3"/>
  <c r="D597" i="3"/>
  <c r="J596" i="3"/>
  <c r="I596" i="3"/>
  <c r="H596" i="3"/>
  <c r="G596" i="3"/>
  <c r="F596" i="3"/>
  <c r="E596" i="3"/>
  <c r="D596" i="3"/>
  <c r="J595" i="3"/>
  <c r="I595" i="3"/>
  <c r="H595" i="3"/>
  <c r="G595" i="3"/>
  <c r="F595" i="3"/>
  <c r="E595" i="3"/>
  <c r="D595" i="3"/>
  <c r="J594" i="3"/>
  <c r="I594" i="3"/>
  <c r="H594" i="3"/>
  <c r="G594" i="3"/>
  <c r="F594" i="3"/>
  <c r="E594" i="3"/>
  <c r="D594" i="3"/>
  <c r="J593" i="3"/>
  <c r="I593" i="3"/>
  <c r="H593" i="3"/>
  <c r="G593" i="3"/>
  <c r="F593" i="3"/>
  <c r="E593" i="3"/>
  <c r="D593" i="3"/>
  <c r="J592" i="3"/>
  <c r="I592" i="3"/>
  <c r="H592" i="3"/>
  <c r="G592" i="3"/>
  <c r="F592" i="3"/>
  <c r="E592" i="3"/>
  <c r="D592" i="3"/>
  <c r="J591" i="3"/>
  <c r="I591" i="3"/>
  <c r="H591" i="3"/>
  <c r="G591" i="3"/>
  <c r="F591" i="3"/>
  <c r="E591" i="3"/>
  <c r="D591" i="3"/>
  <c r="J590" i="3"/>
  <c r="I590" i="3"/>
  <c r="H590" i="3"/>
  <c r="G590" i="3"/>
  <c r="F590" i="3"/>
  <c r="E590" i="3"/>
  <c r="D590" i="3"/>
  <c r="J589" i="3"/>
  <c r="I589" i="3"/>
  <c r="H589" i="3"/>
  <c r="G589" i="3"/>
  <c r="F589" i="3"/>
  <c r="E589" i="3"/>
  <c r="D589" i="3"/>
  <c r="J588" i="3"/>
  <c r="I588" i="3"/>
  <c r="H588" i="3"/>
  <c r="G588" i="3"/>
  <c r="F588" i="3"/>
  <c r="E588" i="3"/>
  <c r="D588" i="3"/>
  <c r="J587" i="3"/>
  <c r="I587" i="3"/>
  <c r="H587" i="3"/>
  <c r="G587" i="3"/>
  <c r="F587" i="3"/>
  <c r="E587" i="3"/>
  <c r="D587" i="3"/>
  <c r="J586" i="3"/>
  <c r="I586" i="3"/>
  <c r="H586" i="3"/>
  <c r="G586" i="3"/>
  <c r="F586" i="3"/>
  <c r="E586" i="3"/>
  <c r="D586" i="3"/>
  <c r="J585" i="3"/>
  <c r="I585" i="3"/>
  <c r="H585" i="3"/>
  <c r="AC26" i="3" s="1"/>
  <c r="G585" i="3"/>
  <c r="F585" i="3"/>
  <c r="E585" i="3"/>
  <c r="D585" i="3"/>
  <c r="J584" i="3"/>
  <c r="I584" i="3"/>
  <c r="H584" i="3"/>
  <c r="G584" i="3"/>
  <c r="F584" i="3"/>
  <c r="E584" i="3"/>
  <c r="D584" i="3"/>
  <c r="J583" i="3"/>
  <c r="AG26" i="3" s="1"/>
  <c r="I583" i="3"/>
  <c r="AF26" i="3" s="1"/>
  <c r="H583" i="3"/>
  <c r="G583" i="3"/>
  <c r="F583" i="3"/>
  <c r="E583" i="3"/>
  <c r="D583" i="3"/>
  <c r="J582" i="3"/>
  <c r="F582" i="3"/>
  <c r="E582" i="3"/>
  <c r="D582" i="3"/>
  <c r="J581" i="3"/>
  <c r="I581" i="3"/>
  <c r="H581" i="3"/>
  <c r="F581" i="3"/>
  <c r="E581" i="3"/>
  <c r="D581" i="3"/>
  <c r="J580" i="3"/>
  <c r="I580" i="3"/>
  <c r="H580" i="3"/>
  <c r="F580" i="3"/>
  <c r="E580" i="3"/>
  <c r="D580" i="3"/>
  <c r="J579" i="3"/>
  <c r="F579" i="3"/>
  <c r="E579" i="3"/>
  <c r="D579" i="3"/>
  <c r="J578" i="3"/>
  <c r="F578" i="3"/>
  <c r="E578" i="3"/>
  <c r="D578" i="3"/>
  <c r="J577" i="3"/>
  <c r="F577" i="3"/>
  <c r="E577" i="3"/>
  <c r="D577" i="3"/>
  <c r="J576" i="3"/>
  <c r="F576" i="3"/>
  <c r="E576" i="3"/>
  <c r="J575" i="3"/>
  <c r="F575" i="3"/>
  <c r="E575" i="3"/>
  <c r="D575" i="3"/>
  <c r="J574" i="3"/>
  <c r="I574" i="3"/>
  <c r="H574" i="3"/>
  <c r="F574" i="3"/>
  <c r="E574" i="3"/>
  <c r="D574" i="3"/>
  <c r="J573" i="3"/>
  <c r="F573" i="3"/>
  <c r="E573" i="3"/>
  <c r="D573" i="3"/>
  <c r="J572" i="3"/>
  <c r="F572" i="3"/>
  <c r="E572" i="3"/>
  <c r="D572" i="3"/>
  <c r="J571" i="3"/>
  <c r="I571" i="3"/>
  <c r="H571" i="3"/>
  <c r="F571" i="3"/>
  <c r="E571" i="3"/>
  <c r="D571" i="3"/>
  <c r="J570" i="3"/>
  <c r="I570" i="3"/>
  <c r="H570" i="3"/>
  <c r="F570" i="3"/>
  <c r="E570" i="3"/>
  <c r="D570" i="3"/>
  <c r="J569" i="3"/>
  <c r="I569" i="3"/>
  <c r="H569" i="3"/>
  <c r="G569" i="3"/>
  <c r="F569" i="3"/>
  <c r="E569" i="3"/>
  <c r="D569" i="3"/>
  <c r="J568" i="3"/>
  <c r="I568" i="3"/>
  <c r="H568" i="3"/>
  <c r="F568" i="3"/>
  <c r="E568" i="3"/>
  <c r="D568" i="3"/>
  <c r="J567" i="3"/>
  <c r="I567" i="3"/>
  <c r="H567" i="3"/>
  <c r="F567" i="3"/>
  <c r="E567" i="3"/>
  <c r="D567" i="3"/>
  <c r="J566" i="3"/>
  <c r="I566" i="3"/>
  <c r="H566" i="3"/>
  <c r="F566" i="3"/>
  <c r="E566" i="3"/>
  <c r="D566" i="3"/>
  <c r="J565" i="3"/>
  <c r="I565" i="3"/>
  <c r="H565" i="3"/>
  <c r="F565" i="3"/>
  <c r="E565" i="3"/>
  <c r="D565" i="3"/>
  <c r="J564" i="3"/>
  <c r="I564" i="3"/>
  <c r="H564" i="3"/>
  <c r="G564" i="3"/>
  <c r="F564" i="3"/>
  <c r="E564" i="3"/>
  <c r="D564" i="3"/>
  <c r="J563" i="3"/>
  <c r="I563" i="3"/>
  <c r="H563" i="3"/>
  <c r="G563" i="3"/>
  <c r="F563" i="3"/>
  <c r="E563" i="3"/>
  <c r="D563" i="3"/>
  <c r="J562" i="3"/>
  <c r="I562" i="3"/>
  <c r="H562" i="3"/>
  <c r="F562" i="3"/>
  <c r="E562" i="3"/>
  <c r="D562" i="3"/>
  <c r="J561" i="3"/>
  <c r="I561" i="3"/>
  <c r="H561" i="3"/>
  <c r="G561" i="3"/>
  <c r="F561" i="3"/>
  <c r="E561" i="3"/>
  <c r="D561" i="3"/>
  <c r="J560" i="3"/>
  <c r="I560" i="3"/>
  <c r="H560" i="3"/>
  <c r="G560" i="3"/>
  <c r="F560" i="3"/>
  <c r="E560" i="3"/>
  <c r="D560" i="3"/>
  <c r="J559" i="3"/>
  <c r="I559" i="3"/>
  <c r="H559" i="3"/>
  <c r="F559" i="3"/>
  <c r="E559" i="3"/>
  <c r="D559" i="3"/>
  <c r="J558" i="3"/>
  <c r="I558" i="3"/>
  <c r="H558" i="3"/>
  <c r="F558" i="3"/>
  <c r="E558" i="3"/>
  <c r="D558" i="3"/>
  <c r="J557" i="3"/>
  <c r="I557" i="3"/>
  <c r="H557" i="3"/>
  <c r="F557" i="3"/>
  <c r="E557" i="3"/>
  <c r="D557" i="3"/>
  <c r="J556" i="3"/>
  <c r="I556" i="3"/>
  <c r="H556" i="3"/>
  <c r="F556" i="3"/>
  <c r="E556" i="3"/>
  <c r="D556" i="3"/>
  <c r="J555" i="3"/>
  <c r="I555" i="3"/>
  <c r="H555" i="3"/>
  <c r="G555" i="3"/>
  <c r="F555" i="3"/>
  <c r="E555" i="3"/>
  <c r="D555" i="3"/>
  <c r="J554" i="3"/>
  <c r="I554" i="3"/>
  <c r="H554" i="3"/>
  <c r="F554" i="3"/>
  <c r="E554" i="3"/>
  <c r="D554" i="3"/>
  <c r="J553" i="3"/>
  <c r="I553" i="3"/>
  <c r="H553" i="3"/>
  <c r="F553" i="3"/>
  <c r="E553" i="3"/>
  <c r="D553" i="3"/>
  <c r="J552" i="3"/>
  <c r="I552" i="3"/>
  <c r="H552" i="3"/>
  <c r="G552" i="3"/>
  <c r="F552" i="3"/>
  <c r="E552" i="3"/>
  <c r="D552" i="3"/>
  <c r="J551" i="3"/>
  <c r="I551" i="3"/>
  <c r="H551" i="3"/>
  <c r="F551" i="3"/>
  <c r="E551" i="3"/>
  <c r="D551" i="3"/>
  <c r="J550" i="3"/>
  <c r="I550" i="3"/>
  <c r="H550" i="3"/>
  <c r="G550" i="3"/>
  <c r="F550" i="3"/>
  <c r="E550" i="3"/>
  <c r="D550" i="3"/>
  <c r="J549" i="3"/>
  <c r="I549" i="3"/>
  <c r="H549" i="3"/>
  <c r="G549" i="3"/>
  <c r="F549" i="3"/>
  <c r="E549" i="3"/>
  <c r="D549" i="3"/>
  <c r="J548" i="3"/>
  <c r="I548" i="3"/>
  <c r="H548" i="3"/>
  <c r="F548" i="3"/>
  <c r="E548" i="3"/>
  <c r="D548" i="3"/>
  <c r="J547" i="3"/>
  <c r="I547" i="3"/>
  <c r="H547" i="3"/>
  <c r="G547" i="3"/>
  <c r="F547" i="3"/>
  <c r="E547" i="3"/>
  <c r="D547" i="3"/>
  <c r="J546" i="3"/>
  <c r="I546" i="3"/>
  <c r="H546" i="3"/>
  <c r="G546" i="3"/>
  <c r="F546" i="3"/>
  <c r="E546" i="3"/>
  <c r="D546" i="3"/>
  <c r="J545" i="3"/>
  <c r="I545" i="3"/>
  <c r="H545" i="3"/>
  <c r="G545" i="3"/>
  <c r="F545" i="3"/>
  <c r="E545" i="3"/>
  <c r="D545" i="3"/>
  <c r="J544" i="3"/>
  <c r="I544" i="3"/>
  <c r="H544" i="3"/>
  <c r="G544" i="3"/>
  <c r="F544" i="3"/>
  <c r="E544" i="3"/>
  <c r="D544" i="3"/>
  <c r="J543" i="3"/>
  <c r="I543" i="3"/>
  <c r="H543" i="3"/>
  <c r="G543" i="3"/>
  <c r="F543" i="3"/>
  <c r="E543" i="3"/>
  <c r="D543" i="3"/>
  <c r="J542" i="3"/>
  <c r="I542" i="3"/>
  <c r="H542" i="3"/>
  <c r="G542" i="3"/>
  <c r="F542" i="3"/>
  <c r="E542" i="3"/>
  <c r="D542" i="3"/>
  <c r="J541" i="3"/>
  <c r="I541" i="3"/>
  <c r="H541" i="3"/>
  <c r="G541" i="3"/>
  <c r="F541" i="3"/>
  <c r="E541" i="3"/>
  <c r="D541" i="3"/>
  <c r="J540" i="3"/>
  <c r="I540" i="3"/>
  <c r="H540" i="3"/>
  <c r="G540" i="3"/>
  <c r="F540" i="3"/>
  <c r="E540" i="3"/>
  <c r="D540" i="3"/>
  <c r="J539" i="3"/>
  <c r="I539" i="3"/>
  <c r="H539" i="3"/>
  <c r="G539" i="3"/>
  <c r="F539" i="3"/>
  <c r="E539" i="3"/>
  <c r="D539" i="3"/>
  <c r="J538" i="3"/>
  <c r="I538" i="3"/>
  <c r="H538" i="3"/>
  <c r="G538" i="3"/>
  <c r="F538" i="3"/>
  <c r="E538" i="3"/>
  <c r="D538" i="3"/>
  <c r="J537" i="3"/>
  <c r="I537" i="3"/>
  <c r="H537" i="3"/>
  <c r="G537" i="3"/>
  <c r="F537" i="3"/>
  <c r="E537" i="3"/>
  <c r="D537" i="3"/>
  <c r="J536" i="3"/>
  <c r="I536" i="3"/>
  <c r="H536" i="3"/>
  <c r="G536" i="3"/>
  <c r="F536" i="3"/>
  <c r="E536" i="3"/>
  <c r="D536" i="3"/>
  <c r="J535" i="3"/>
  <c r="I535" i="3"/>
  <c r="H535" i="3"/>
  <c r="G535" i="3"/>
  <c r="F535" i="3"/>
  <c r="E535" i="3"/>
  <c r="D535" i="3"/>
  <c r="J534" i="3"/>
  <c r="I534" i="3"/>
  <c r="H534" i="3"/>
  <c r="G534" i="3"/>
  <c r="F534" i="3"/>
  <c r="E534" i="3"/>
  <c r="D534" i="3"/>
  <c r="J533" i="3"/>
  <c r="I533" i="3"/>
  <c r="H533" i="3"/>
  <c r="G533" i="3"/>
  <c r="F533" i="3"/>
  <c r="E533" i="3"/>
  <c r="D533" i="3"/>
  <c r="J532" i="3"/>
  <c r="I532" i="3"/>
  <c r="H532" i="3"/>
  <c r="G532" i="3"/>
  <c r="F532" i="3"/>
  <c r="E532" i="3"/>
  <c r="D532" i="3"/>
  <c r="J531" i="3"/>
  <c r="I531" i="3"/>
  <c r="H531" i="3"/>
  <c r="G531" i="3"/>
  <c r="F531" i="3"/>
  <c r="E531" i="3"/>
  <c r="D531" i="3"/>
  <c r="J530" i="3"/>
  <c r="I530" i="3"/>
  <c r="H530" i="3"/>
  <c r="G530" i="3"/>
  <c r="F530" i="3"/>
  <c r="E530" i="3"/>
  <c r="D530" i="3"/>
  <c r="J529" i="3"/>
  <c r="I529" i="3"/>
  <c r="H529" i="3"/>
  <c r="G529" i="3"/>
  <c r="F529" i="3"/>
  <c r="E529" i="3"/>
  <c r="D529" i="3"/>
  <c r="J528" i="3"/>
  <c r="I528" i="3"/>
  <c r="H528" i="3"/>
  <c r="G528" i="3"/>
  <c r="F528" i="3"/>
  <c r="E528" i="3"/>
  <c r="D528" i="3"/>
  <c r="J527" i="3"/>
  <c r="I527" i="3"/>
  <c r="H527" i="3"/>
  <c r="G527" i="3"/>
  <c r="F527" i="3"/>
  <c r="E527" i="3"/>
  <c r="D527" i="3"/>
  <c r="J526" i="3"/>
  <c r="I526" i="3"/>
  <c r="H526" i="3"/>
  <c r="G526" i="3"/>
  <c r="F526" i="3"/>
  <c r="E526" i="3"/>
  <c r="D526" i="3"/>
  <c r="J525" i="3"/>
  <c r="I525" i="3"/>
  <c r="H525" i="3"/>
  <c r="G525" i="3"/>
  <c r="F525" i="3"/>
  <c r="E525" i="3"/>
  <c r="D525" i="3"/>
  <c r="J524" i="3"/>
  <c r="F524" i="3"/>
  <c r="E524" i="3"/>
  <c r="D524" i="3"/>
  <c r="J523" i="3"/>
  <c r="I523" i="3"/>
  <c r="H523" i="3"/>
  <c r="F523" i="3"/>
  <c r="E523" i="3"/>
  <c r="D523" i="3"/>
  <c r="J522" i="3"/>
  <c r="I522" i="3"/>
  <c r="H522" i="3"/>
  <c r="G522" i="3"/>
  <c r="F522" i="3"/>
  <c r="E522" i="3"/>
  <c r="D522" i="3"/>
  <c r="J521" i="3"/>
  <c r="I521" i="3"/>
  <c r="H521" i="3"/>
  <c r="G521" i="3"/>
  <c r="F521" i="3"/>
  <c r="E521" i="3"/>
  <c r="D521" i="3"/>
  <c r="J520" i="3"/>
  <c r="I520" i="3"/>
  <c r="H520" i="3"/>
  <c r="G520" i="3"/>
  <c r="F520" i="3"/>
  <c r="E520" i="3"/>
  <c r="D520" i="3"/>
  <c r="J519" i="3"/>
  <c r="I519" i="3"/>
  <c r="H519" i="3"/>
  <c r="G519" i="3"/>
  <c r="F519" i="3"/>
  <c r="E519" i="3"/>
  <c r="D519" i="3"/>
  <c r="J518" i="3"/>
  <c r="I518" i="3"/>
  <c r="H518" i="3"/>
  <c r="G518" i="3"/>
  <c r="F518" i="3"/>
  <c r="E518" i="3"/>
  <c r="D518" i="3"/>
  <c r="J517" i="3"/>
  <c r="F517" i="3"/>
  <c r="E517" i="3"/>
  <c r="D517" i="3"/>
  <c r="J516" i="3"/>
  <c r="I516" i="3"/>
  <c r="H516" i="3"/>
  <c r="F516" i="3"/>
  <c r="E516" i="3"/>
  <c r="D516" i="3"/>
  <c r="J515" i="3"/>
  <c r="I515" i="3"/>
  <c r="H515" i="3"/>
  <c r="F515" i="3"/>
  <c r="E515" i="3"/>
  <c r="D515" i="3"/>
  <c r="J514" i="3"/>
  <c r="I514" i="3"/>
  <c r="H514" i="3"/>
  <c r="G514" i="3"/>
  <c r="F514" i="3"/>
  <c r="E514" i="3"/>
  <c r="D514" i="3"/>
  <c r="J513" i="3"/>
  <c r="I513" i="3"/>
  <c r="H513" i="3"/>
  <c r="F513" i="3"/>
  <c r="E513" i="3"/>
  <c r="D513" i="3"/>
  <c r="J512" i="3"/>
  <c r="I512" i="3"/>
  <c r="H512" i="3"/>
  <c r="G512" i="3"/>
  <c r="F512" i="3"/>
  <c r="E512" i="3"/>
  <c r="D512" i="3"/>
  <c r="J511" i="3"/>
  <c r="I511" i="3"/>
  <c r="H511" i="3"/>
  <c r="G511" i="3"/>
  <c r="F511" i="3"/>
  <c r="E511" i="3"/>
  <c r="D511" i="3"/>
  <c r="J510" i="3"/>
  <c r="I510" i="3"/>
  <c r="H510" i="3"/>
  <c r="F510" i="3"/>
  <c r="E510" i="3"/>
  <c r="D510" i="3"/>
  <c r="J509" i="3"/>
  <c r="I509" i="3"/>
  <c r="H509" i="3"/>
  <c r="F509" i="3"/>
  <c r="E509" i="3"/>
  <c r="D509" i="3"/>
  <c r="J508" i="3"/>
  <c r="I508" i="3"/>
  <c r="H508" i="3"/>
  <c r="F508" i="3"/>
  <c r="E508" i="3"/>
  <c r="D508" i="3"/>
  <c r="J507" i="3"/>
  <c r="I507" i="3"/>
  <c r="H507" i="3"/>
  <c r="F507" i="3"/>
  <c r="E507" i="3"/>
  <c r="D507" i="3"/>
  <c r="J506" i="3"/>
  <c r="I506" i="3"/>
  <c r="H506" i="3"/>
  <c r="F506" i="3"/>
  <c r="E506" i="3"/>
  <c r="D506" i="3"/>
  <c r="J505" i="3"/>
  <c r="I505" i="3"/>
  <c r="H505" i="3"/>
  <c r="F505" i="3"/>
  <c r="E505" i="3"/>
  <c r="D505" i="3"/>
  <c r="J504" i="3"/>
  <c r="I504" i="3"/>
  <c r="H504" i="3"/>
  <c r="G504" i="3"/>
  <c r="F504" i="3"/>
  <c r="E504" i="3"/>
  <c r="D504" i="3"/>
  <c r="J503" i="3"/>
  <c r="I503" i="3"/>
  <c r="H503" i="3"/>
  <c r="G503" i="3"/>
  <c r="F503" i="3"/>
  <c r="E503" i="3"/>
  <c r="D503" i="3"/>
  <c r="J502" i="3"/>
  <c r="I502" i="3"/>
  <c r="H502" i="3"/>
  <c r="G502" i="3"/>
  <c r="F502" i="3"/>
  <c r="E502" i="3"/>
  <c r="D502" i="3"/>
  <c r="J501" i="3"/>
  <c r="I501" i="3"/>
  <c r="H501" i="3"/>
  <c r="G501" i="3"/>
  <c r="F501" i="3"/>
  <c r="E501" i="3"/>
  <c r="D501" i="3"/>
  <c r="J500" i="3"/>
  <c r="I500" i="3"/>
  <c r="H500" i="3"/>
  <c r="G500" i="3"/>
  <c r="F500" i="3"/>
  <c r="E500" i="3"/>
  <c r="D500" i="3"/>
  <c r="J499" i="3"/>
  <c r="I499" i="3"/>
  <c r="H499" i="3"/>
  <c r="G499" i="3"/>
  <c r="F499" i="3"/>
  <c r="E499" i="3"/>
  <c r="D499" i="3"/>
  <c r="J498" i="3"/>
  <c r="I498" i="3"/>
  <c r="H498" i="3"/>
  <c r="G498" i="3"/>
  <c r="F498" i="3"/>
  <c r="E498" i="3"/>
  <c r="D498" i="3"/>
  <c r="J497" i="3"/>
  <c r="I497" i="3"/>
  <c r="H497" i="3"/>
  <c r="G497" i="3"/>
  <c r="F497" i="3"/>
  <c r="E497" i="3"/>
  <c r="D497" i="3"/>
  <c r="J496" i="3"/>
  <c r="I496" i="3"/>
  <c r="H496" i="3"/>
  <c r="G496" i="3"/>
  <c r="F496" i="3"/>
  <c r="E496" i="3"/>
  <c r="D496" i="3"/>
  <c r="J495" i="3"/>
  <c r="I495" i="3"/>
  <c r="H495" i="3"/>
  <c r="G495" i="3"/>
  <c r="F495" i="3"/>
  <c r="E495" i="3"/>
  <c r="D495" i="3"/>
  <c r="J494" i="3"/>
  <c r="I494" i="3"/>
  <c r="H494" i="3"/>
  <c r="G494" i="3"/>
  <c r="F494" i="3"/>
  <c r="E494" i="3"/>
  <c r="D494" i="3"/>
  <c r="J493" i="3"/>
  <c r="I493" i="3"/>
  <c r="H493" i="3"/>
  <c r="G493" i="3"/>
  <c r="F493" i="3"/>
  <c r="E493" i="3"/>
  <c r="D493" i="3"/>
  <c r="J492" i="3"/>
  <c r="I492" i="3"/>
  <c r="H492" i="3"/>
  <c r="G492" i="3"/>
  <c r="F492" i="3"/>
  <c r="E492" i="3"/>
  <c r="D492" i="3"/>
  <c r="J491" i="3"/>
  <c r="I491" i="3"/>
  <c r="H491" i="3"/>
  <c r="G491" i="3"/>
  <c r="F491" i="3"/>
  <c r="E491" i="3"/>
  <c r="D491" i="3"/>
  <c r="J490" i="3"/>
  <c r="I490" i="3"/>
  <c r="H490" i="3"/>
  <c r="G490" i="3"/>
  <c r="F490" i="3"/>
  <c r="E490" i="3"/>
  <c r="D490" i="3"/>
  <c r="J489" i="3"/>
  <c r="I489" i="3"/>
  <c r="H489" i="3"/>
  <c r="G489" i="3"/>
  <c r="F489" i="3"/>
  <c r="E489" i="3"/>
  <c r="D489" i="3"/>
  <c r="J488" i="3"/>
  <c r="I488" i="3"/>
  <c r="H488" i="3"/>
  <c r="G488" i="3"/>
  <c r="F488" i="3"/>
  <c r="E488" i="3"/>
  <c r="D488" i="3"/>
  <c r="J487" i="3"/>
  <c r="I487" i="3"/>
  <c r="H487" i="3"/>
  <c r="G487" i="3"/>
  <c r="F487" i="3"/>
  <c r="E487" i="3"/>
  <c r="D487" i="3"/>
  <c r="J486" i="3"/>
  <c r="I486" i="3"/>
  <c r="H486" i="3"/>
  <c r="G486" i="3"/>
  <c r="F486" i="3"/>
  <c r="E486" i="3"/>
  <c r="D486" i="3"/>
  <c r="J485" i="3"/>
  <c r="I485" i="3"/>
  <c r="H485" i="3"/>
  <c r="G485" i="3"/>
  <c r="F485" i="3"/>
  <c r="E485" i="3"/>
  <c r="D485" i="3"/>
  <c r="J484" i="3"/>
  <c r="I484" i="3"/>
  <c r="H484" i="3"/>
  <c r="G484" i="3"/>
  <c r="F484" i="3"/>
  <c r="E484" i="3"/>
  <c r="D484" i="3"/>
  <c r="J483" i="3"/>
  <c r="I483" i="3"/>
  <c r="H483" i="3"/>
  <c r="G483" i="3"/>
  <c r="F483" i="3"/>
  <c r="E483" i="3"/>
  <c r="D483" i="3"/>
  <c r="J482" i="3"/>
  <c r="I482" i="3"/>
  <c r="H482" i="3"/>
  <c r="G482" i="3"/>
  <c r="F482" i="3"/>
  <c r="E482" i="3"/>
  <c r="D482" i="3"/>
  <c r="J481" i="3"/>
  <c r="I481" i="3"/>
  <c r="H481" i="3"/>
  <c r="G481" i="3"/>
  <c r="F481" i="3"/>
  <c r="E481" i="3"/>
  <c r="D481" i="3"/>
  <c r="J480" i="3"/>
  <c r="I480" i="3"/>
  <c r="H480" i="3"/>
  <c r="G480" i="3"/>
  <c r="F480" i="3"/>
  <c r="E480" i="3"/>
  <c r="D480" i="3"/>
  <c r="J479" i="3"/>
  <c r="I479" i="3"/>
  <c r="H479" i="3"/>
  <c r="G479" i="3"/>
  <c r="F479" i="3"/>
  <c r="E479" i="3"/>
  <c r="D479" i="3"/>
  <c r="J478" i="3"/>
  <c r="I478" i="3"/>
  <c r="H478" i="3"/>
  <c r="G478" i="3"/>
  <c r="F478" i="3"/>
  <c r="E478" i="3"/>
  <c r="D478" i="3"/>
  <c r="J477" i="3"/>
  <c r="I477" i="3"/>
  <c r="H477" i="3"/>
  <c r="G477" i="3"/>
  <c r="F477" i="3"/>
  <c r="E477" i="3"/>
  <c r="D477" i="3"/>
  <c r="J476" i="3"/>
  <c r="I476" i="3"/>
  <c r="H476" i="3"/>
  <c r="G476" i="3"/>
  <c r="F476" i="3"/>
  <c r="E476" i="3"/>
  <c r="D476" i="3"/>
  <c r="J475" i="3"/>
  <c r="I475" i="3"/>
  <c r="H475" i="3"/>
  <c r="G475" i="3"/>
  <c r="F475" i="3"/>
  <c r="E475" i="3"/>
  <c r="D475" i="3"/>
  <c r="J474" i="3"/>
  <c r="I474" i="3"/>
  <c r="H474" i="3"/>
  <c r="G474" i="3"/>
  <c r="F474" i="3"/>
  <c r="E474" i="3"/>
  <c r="D474" i="3"/>
  <c r="J473" i="3"/>
  <c r="I473" i="3"/>
  <c r="H473" i="3"/>
  <c r="G473" i="3"/>
  <c r="F473" i="3"/>
  <c r="E473" i="3"/>
  <c r="D473" i="3"/>
  <c r="J472" i="3"/>
  <c r="I472" i="3"/>
  <c r="H472" i="3"/>
  <c r="G472" i="3"/>
  <c r="F472" i="3"/>
  <c r="E472" i="3"/>
  <c r="D472" i="3"/>
  <c r="J471" i="3"/>
  <c r="I471" i="3"/>
  <c r="H471" i="3"/>
  <c r="G471" i="3"/>
  <c r="F471" i="3"/>
  <c r="E471" i="3"/>
  <c r="D471" i="3"/>
  <c r="J470" i="3"/>
  <c r="I470" i="3"/>
  <c r="H470" i="3"/>
  <c r="G470" i="3"/>
  <c r="F470" i="3"/>
  <c r="E470" i="3"/>
  <c r="D470" i="3"/>
  <c r="J469" i="3"/>
  <c r="I469" i="3"/>
  <c r="H469" i="3"/>
  <c r="G469" i="3"/>
  <c r="F469" i="3"/>
  <c r="E469" i="3"/>
  <c r="D469" i="3"/>
  <c r="J468" i="3"/>
  <c r="I468" i="3"/>
  <c r="H468" i="3"/>
  <c r="G468" i="3"/>
  <c r="F468" i="3"/>
  <c r="E468" i="3"/>
  <c r="D468" i="3"/>
  <c r="J467" i="3"/>
  <c r="I467" i="3"/>
  <c r="H467" i="3"/>
  <c r="G467" i="3"/>
  <c r="F467" i="3"/>
  <c r="E467" i="3"/>
  <c r="D467" i="3"/>
  <c r="J466" i="3"/>
  <c r="I466" i="3"/>
  <c r="H466" i="3"/>
  <c r="F466" i="3"/>
  <c r="E466" i="3"/>
  <c r="D466" i="3"/>
  <c r="J465" i="3"/>
  <c r="I465" i="3"/>
  <c r="H465" i="3"/>
  <c r="F465" i="3"/>
  <c r="E465" i="3"/>
  <c r="D465" i="3"/>
  <c r="J464" i="3"/>
  <c r="I464" i="3"/>
  <c r="H464" i="3"/>
  <c r="F464" i="3"/>
  <c r="E464" i="3"/>
  <c r="D464" i="3"/>
  <c r="J463" i="3"/>
  <c r="I463" i="3"/>
  <c r="H463" i="3"/>
  <c r="F463" i="3"/>
  <c r="E463" i="3"/>
  <c r="D463" i="3"/>
  <c r="J462" i="3"/>
  <c r="I462" i="3"/>
  <c r="H462" i="3"/>
  <c r="F462" i="3"/>
  <c r="E462" i="3"/>
  <c r="D462" i="3"/>
  <c r="J461" i="3"/>
  <c r="I461" i="3"/>
  <c r="H461" i="3"/>
  <c r="F461" i="3"/>
  <c r="E461" i="3"/>
  <c r="D461" i="3"/>
  <c r="J460" i="3"/>
  <c r="I460" i="3"/>
  <c r="H460" i="3"/>
  <c r="F460" i="3"/>
  <c r="E460" i="3"/>
  <c r="D460" i="3"/>
  <c r="J459" i="3"/>
  <c r="I459" i="3"/>
  <c r="H459" i="3"/>
  <c r="G459" i="3"/>
  <c r="F459" i="3"/>
  <c r="E459" i="3"/>
  <c r="D459" i="3"/>
  <c r="J458" i="3"/>
  <c r="I458" i="3"/>
  <c r="H458" i="3"/>
  <c r="G458" i="3"/>
  <c r="F458" i="3"/>
  <c r="E458" i="3"/>
  <c r="D458" i="3"/>
  <c r="J457" i="3"/>
  <c r="I457" i="3"/>
  <c r="H457" i="3"/>
  <c r="G457" i="3"/>
  <c r="F457" i="3"/>
  <c r="E457" i="3"/>
  <c r="D457" i="3"/>
  <c r="J456" i="3"/>
  <c r="I456" i="3"/>
  <c r="H456" i="3"/>
  <c r="G456" i="3"/>
  <c r="F456" i="3"/>
  <c r="E456" i="3"/>
  <c r="D456" i="3"/>
  <c r="J455" i="3"/>
  <c r="I455" i="3"/>
  <c r="H455" i="3"/>
  <c r="G455" i="3"/>
  <c r="F455" i="3"/>
  <c r="E455" i="3"/>
  <c r="D455" i="3"/>
  <c r="J454" i="3"/>
  <c r="I454" i="3"/>
  <c r="H454" i="3"/>
  <c r="G454" i="3"/>
  <c r="F454" i="3"/>
  <c r="E454" i="3"/>
  <c r="D454" i="3"/>
  <c r="J453" i="3"/>
  <c r="I453" i="3"/>
  <c r="H453" i="3"/>
  <c r="G453" i="3"/>
  <c r="F453" i="3"/>
  <c r="E453" i="3"/>
  <c r="D453" i="3"/>
  <c r="J452" i="3"/>
  <c r="I452" i="3"/>
  <c r="H452" i="3"/>
  <c r="F452" i="3"/>
  <c r="E452" i="3"/>
  <c r="D452" i="3"/>
  <c r="J451" i="3"/>
  <c r="I451" i="3"/>
  <c r="H451" i="3"/>
  <c r="F451" i="3"/>
  <c r="E451" i="3"/>
  <c r="D451" i="3"/>
  <c r="J450" i="3"/>
  <c r="I450" i="3"/>
  <c r="H450" i="3"/>
  <c r="G450" i="3"/>
  <c r="F450" i="3"/>
  <c r="E450" i="3"/>
  <c r="D450" i="3"/>
  <c r="J449" i="3"/>
  <c r="I449" i="3"/>
  <c r="H449" i="3"/>
  <c r="F449" i="3"/>
  <c r="E449" i="3"/>
  <c r="D449" i="3"/>
  <c r="J448" i="3"/>
  <c r="I448" i="3"/>
  <c r="H448" i="3"/>
  <c r="G448" i="3"/>
  <c r="F448" i="3"/>
  <c r="E448" i="3"/>
  <c r="D448" i="3"/>
  <c r="J447" i="3"/>
  <c r="I447" i="3"/>
  <c r="H447" i="3"/>
  <c r="F447" i="3"/>
  <c r="E447" i="3"/>
  <c r="D447" i="3"/>
  <c r="J446" i="3"/>
  <c r="I446" i="3"/>
  <c r="H446" i="3"/>
  <c r="G446" i="3"/>
  <c r="F446" i="3"/>
  <c r="E446" i="3"/>
  <c r="D446" i="3"/>
  <c r="J445" i="3"/>
  <c r="I445" i="3"/>
  <c r="H445" i="3"/>
  <c r="F445" i="3"/>
  <c r="E445" i="3"/>
  <c r="D445" i="3"/>
  <c r="J444" i="3"/>
  <c r="I444" i="3"/>
  <c r="H444" i="3"/>
  <c r="G444" i="3"/>
  <c r="F444" i="3"/>
  <c r="E444" i="3"/>
  <c r="D444" i="3"/>
  <c r="J443" i="3"/>
  <c r="I443" i="3"/>
  <c r="H443" i="3"/>
  <c r="F443" i="3"/>
  <c r="E443" i="3"/>
  <c r="D443" i="3"/>
  <c r="J442" i="3"/>
  <c r="I442" i="3"/>
  <c r="H442" i="3"/>
  <c r="G442" i="3"/>
  <c r="F442" i="3"/>
  <c r="E442" i="3"/>
  <c r="D442" i="3"/>
  <c r="J441" i="3"/>
  <c r="I441" i="3"/>
  <c r="H441" i="3"/>
  <c r="G441" i="3"/>
  <c r="F441" i="3"/>
  <c r="E441" i="3"/>
  <c r="D441" i="3"/>
  <c r="J440" i="3"/>
  <c r="I440" i="3"/>
  <c r="H440" i="3"/>
  <c r="G440" i="3"/>
  <c r="F440" i="3"/>
  <c r="E440" i="3"/>
  <c r="D440" i="3"/>
  <c r="J439" i="3"/>
  <c r="I439" i="3"/>
  <c r="H439" i="3"/>
  <c r="G439" i="3"/>
  <c r="F439" i="3"/>
  <c r="E439" i="3"/>
  <c r="D439" i="3"/>
  <c r="J438" i="3"/>
  <c r="I438" i="3"/>
  <c r="H438" i="3"/>
  <c r="G438" i="3"/>
  <c r="F438" i="3"/>
  <c r="E438" i="3"/>
  <c r="D438" i="3"/>
  <c r="J437" i="3"/>
  <c r="I437" i="3"/>
  <c r="H437" i="3"/>
  <c r="G437" i="3"/>
  <c r="F437" i="3"/>
  <c r="E437" i="3"/>
  <c r="D437" i="3"/>
  <c r="J436" i="3"/>
  <c r="I436" i="3"/>
  <c r="H436" i="3"/>
  <c r="G436" i="3"/>
  <c r="F436" i="3"/>
  <c r="E436" i="3"/>
  <c r="D436" i="3"/>
  <c r="J435" i="3"/>
  <c r="I435" i="3"/>
  <c r="H435" i="3"/>
  <c r="G435" i="3"/>
  <c r="F435" i="3"/>
  <c r="E435" i="3"/>
  <c r="D435" i="3"/>
  <c r="J434" i="3"/>
  <c r="I434" i="3"/>
  <c r="H434" i="3"/>
  <c r="G434" i="3"/>
  <c r="F434" i="3"/>
  <c r="E434" i="3"/>
  <c r="D434" i="3"/>
  <c r="J433" i="3"/>
  <c r="I433" i="3"/>
  <c r="H433" i="3"/>
  <c r="G433" i="3"/>
  <c r="F433" i="3"/>
  <c r="E433" i="3"/>
  <c r="D433" i="3"/>
  <c r="J432" i="3"/>
  <c r="I432" i="3"/>
  <c r="H432" i="3"/>
  <c r="G432" i="3"/>
  <c r="F432" i="3"/>
  <c r="E432" i="3"/>
  <c r="D432" i="3"/>
  <c r="J431" i="3"/>
  <c r="I431" i="3"/>
  <c r="H431" i="3"/>
  <c r="G431" i="3"/>
  <c r="F431" i="3"/>
  <c r="E431" i="3"/>
  <c r="D431" i="3"/>
  <c r="J430" i="3"/>
  <c r="I430" i="3"/>
  <c r="H430" i="3"/>
  <c r="G430" i="3"/>
  <c r="F430" i="3"/>
  <c r="E430" i="3"/>
  <c r="D430" i="3"/>
  <c r="J429" i="3"/>
  <c r="I429" i="3"/>
  <c r="H429" i="3"/>
  <c r="G429" i="3"/>
  <c r="F429" i="3"/>
  <c r="E429" i="3"/>
  <c r="D429" i="3"/>
  <c r="J428" i="3"/>
  <c r="I428" i="3"/>
  <c r="H428" i="3"/>
  <c r="G428" i="3"/>
  <c r="F428" i="3"/>
  <c r="E428" i="3"/>
  <c r="D428" i="3"/>
  <c r="J427" i="3"/>
  <c r="I427" i="3"/>
  <c r="H427" i="3"/>
  <c r="G427" i="3"/>
  <c r="F427" i="3"/>
  <c r="E427" i="3"/>
  <c r="D427" i="3"/>
  <c r="J426" i="3"/>
  <c r="I426" i="3"/>
  <c r="H426" i="3"/>
  <c r="G426" i="3"/>
  <c r="F426" i="3"/>
  <c r="E426" i="3"/>
  <c r="D426" i="3"/>
  <c r="J425" i="3"/>
  <c r="I425" i="3"/>
  <c r="H425" i="3"/>
  <c r="G425" i="3"/>
  <c r="F425" i="3"/>
  <c r="E425" i="3"/>
  <c r="D425" i="3"/>
  <c r="J424" i="3"/>
  <c r="I424" i="3"/>
  <c r="H424" i="3"/>
  <c r="G424" i="3"/>
  <c r="F424" i="3"/>
  <c r="E424" i="3"/>
  <c r="D424" i="3"/>
  <c r="J423" i="3"/>
  <c r="I423" i="3"/>
  <c r="H423" i="3"/>
  <c r="G423" i="3"/>
  <c r="F423" i="3"/>
  <c r="E423" i="3"/>
  <c r="D423" i="3"/>
  <c r="J422" i="3"/>
  <c r="I422" i="3"/>
  <c r="H422" i="3"/>
  <c r="G422" i="3"/>
  <c r="F422" i="3"/>
  <c r="E422" i="3"/>
  <c r="D422" i="3"/>
  <c r="J421" i="3"/>
  <c r="I421" i="3"/>
  <c r="H421" i="3"/>
  <c r="G421" i="3"/>
  <c r="F421" i="3"/>
  <c r="E421" i="3"/>
  <c r="D421" i="3"/>
  <c r="J420" i="3"/>
  <c r="I420" i="3"/>
  <c r="H420" i="3"/>
  <c r="G420" i="3"/>
  <c r="F420" i="3"/>
  <c r="E420" i="3"/>
  <c r="D420" i="3"/>
  <c r="J419" i="3"/>
  <c r="I419" i="3"/>
  <c r="H419" i="3"/>
  <c r="G419" i="3"/>
  <c r="F419" i="3"/>
  <c r="E419" i="3"/>
  <c r="D419" i="3"/>
  <c r="J418" i="3"/>
  <c r="I418" i="3"/>
  <c r="H418" i="3"/>
  <c r="G418" i="3"/>
  <c r="F418" i="3"/>
  <c r="E418" i="3"/>
  <c r="D418" i="3"/>
  <c r="J417" i="3"/>
  <c r="I417" i="3"/>
  <c r="H417" i="3"/>
  <c r="G417" i="3"/>
  <c r="F417" i="3"/>
  <c r="E417" i="3"/>
  <c r="D417" i="3"/>
  <c r="J416" i="3"/>
  <c r="I416" i="3"/>
  <c r="H416" i="3"/>
  <c r="G416" i="3"/>
  <c r="F416" i="3"/>
  <c r="E416" i="3"/>
  <c r="D416" i="3"/>
  <c r="J415" i="3"/>
  <c r="I415" i="3"/>
  <c r="H415" i="3"/>
  <c r="G415" i="3"/>
  <c r="F415" i="3"/>
  <c r="E415" i="3"/>
  <c r="D415" i="3"/>
  <c r="J414" i="3"/>
  <c r="I414" i="3"/>
  <c r="H414" i="3"/>
  <c r="G414" i="3"/>
  <c r="F414" i="3"/>
  <c r="E414" i="3"/>
  <c r="D414" i="3"/>
  <c r="J413" i="3"/>
  <c r="I413" i="3"/>
  <c r="H413" i="3"/>
  <c r="G413" i="3"/>
  <c r="F413" i="3"/>
  <c r="E413" i="3"/>
  <c r="D413" i="3"/>
  <c r="J412" i="3"/>
  <c r="I412" i="3"/>
  <c r="H412" i="3"/>
  <c r="G412" i="3"/>
  <c r="F412" i="3"/>
  <c r="E412" i="3"/>
  <c r="D412" i="3"/>
  <c r="J411" i="3"/>
  <c r="I411" i="3"/>
  <c r="H411" i="3"/>
  <c r="G411" i="3"/>
  <c r="F411" i="3"/>
  <c r="E411" i="3"/>
  <c r="D411" i="3"/>
  <c r="J410" i="3"/>
  <c r="I410" i="3"/>
  <c r="H410" i="3"/>
  <c r="G410" i="3"/>
  <c r="F410" i="3"/>
  <c r="E410" i="3"/>
  <c r="D410" i="3"/>
  <c r="J409" i="3"/>
  <c r="I409" i="3"/>
  <c r="H409" i="3"/>
  <c r="F409" i="3"/>
  <c r="E409" i="3"/>
  <c r="D409" i="3"/>
  <c r="J408" i="3"/>
  <c r="I408" i="3"/>
  <c r="H408" i="3"/>
  <c r="F408" i="3"/>
  <c r="E408" i="3"/>
  <c r="D408" i="3"/>
  <c r="J407" i="3"/>
  <c r="I407" i="3"/>
  <c r="H407" i="3"/>
  <c r="G407" i="3"/>
  <c r="F407" i="3"/>
  <c r="E407" i="3"/>
  <c r="D407" i="3"/>
  <c r="J406" i="3"/>
  <c r="I406" i="3"/>
  <c r="H406" i="3"/>
  <c r="F406" i="3"/>
  <c r="E406" i="3"/>
  <c r="D406" i="3"/>
  <c r="J405" i="3"/>
  <c r="I405" i="3"/>
  <c r="H405" i="3"/>
  <c r="G405" i="3"/>
  <c r="F405" i="3"/>
  <c r="E405" i="3"/>
  <c r="D405" i="3"/>
  <c r="J404" i="3"/>
  <c r="I404" i="3"/>
  <c r="H404" i="3"/>
  <c r="F404" i="3"/>
  <c r="E404" i="3"/>
  <c r="D404" i="3"/>
  <c r="J403" i="3"/>
  <c r="I403" i="3"/>
  <c r="H403" i="3"/>
  <c r="G403" i="3"/>
  <c r="F403" i="3"/>
  <c r="E403" i="3"/>
  <c r="D403" i="3"/>
  <c r="J402" i="3"/>
  <c r="I402" i="3"/>
  <c r="H402" i="3"/>
  <c r="G402" i="3"/>
  <c r="F402" i="3"/>
  <c r="E402" i="3"/>
  <c r="D402" i="3"/>
  <c r="J401" i="3"/>
  <c r="I401" i="3"/>
  <c r="H401" i="3"/>
  <c r="G401" i="3"/>
  <c r="F401" i="3"/>
  <c r="E401" i="3"/>
  <c r="D401" i="3"/>
  <c r="J400" i="3"/>
  <c r="I400" i="3"/>
  <c r="H400" i="3"/>
  <c r="G400" i="3"/>
  <c r="F400" i="3"/>
  <c r="E400" i="3"/>
  <c r="D400" i="3"/>
  <c r="J399" i="3"/>
  <c r="I399" i="3"/>
  <c r="H399" i="3"/>
  <c r="G399" i="3"/>
  <c r="F399" i="3"/>
  <c r="E399" i="3"/>
  <c r="D399" i="3"/>
  <c r="J398" i="3"/>
  <c r="I398" i="3"/>
  <c r="H398" i="3"/>
  <c r="G398" i="3"/>
  <c r="F398" i="3"/>
  <c r="E398" i="3"/>
  <c r="D398" i="3"/>
  <c r="J397" i="3"/>
  <c r="I397" i="3"/>
  <c r="H397" i="3"/>
  <c r="G397" i="3"/>
  <c r="F397" i="3"/>
  <c r="E397" i="3"/>
  <c r="D397" i="3"/>
  <c r="J396" i="3"/>
  <c r="I396" i="3"/>
  <c r="H396" i="3"/>
  <c r="G396" i="3"/>
  <c r="F396" i="3"/>
  <c r="E396" i="3"/>
  <c r="D396" i="3"/>
  <c r="J395" i="3"/>
  <c r="I395" i="3"/>
  <c r="H395" i="3"/>
  <c r="G395" i="3"/>
  <c r="F395" i="3"/>
  <c r="E395" i="3"/>
  <c r="D395" i="3"/>
  <c r="J394" i="3"/>
  <c r="I394" i="3"/>
  <c r="H394" i="3"/>
  <c r="G394" i="3"/>
  <c r="F394" i="3"/>
  <c r="E394" i="3"/>
  <c r="D394" i="3"/>
  <c r="J393" i="3"/>
  <c r="I393" i="3"/>
  <c r="H393" i="3"/>
  <c r="G393" i="3"/>
  <c r="F393" i="3"/>
  <c r="E393" i="3"/>
  <c r="D393" i="3"/>
  <c r="J392" i="3"/>
  <c r="I392" i="3"/>
  <c r="H392" i="3"/>
  <c r="G392" i="3"/>
  <c r="F392" i="3"/>
  <c r="E392" i="3"/>
  <c r="D392" i="3"/>
  <c r="J391" i="3"/>
  <c r="I391" i="3"/>
  <c r="H391" i="3"/>
  <c r="G391" i="3"/>
  <c r="F391" i="3"/>
  <c r="E391" i="3"/>
  <c r="D391" i="3"/>
  <c r="J390" i="3"/>
  <c r="I390" i="3"/>
  <c r="H390" i="3"/>
  <c r="G390" i="3"/>
  <c r="F390" i="3"/>
  <c r="E390" i="3"/>
  <c r="D390" i="3"/>
  <c r="J389" i="3"/>
  <c r="I389" i="3"/>
  <c r="H389" i="3"/>
  <c r="G389" i="3"/>
  <c r="F389" i="3"/>
  <c r="E389" i="3"/>
  <c r="D389" i="3"/>
  <c r="J388" i="3"/>
  <c r="I388" i="3"/>
  <c r="H388" i="3"/>
  <c r="G388" i="3"/>
  <c r="F388" i="3"/>
  <c r="E388" i="3"/>
  <c r="D388" i="3"/>
  <c r="J387" i="3"/>
  <c r="I387" i="3"/>
  <c r="H387" i="3"/>
  <c r="G387" i="3"/>
  <c r="F387" i="3"/>
  <c r="E387" i="3"/>
  <c r="D387" i="3"/>
  <c r="J386" i="3"/>
  <c r="I386" i="3"/>
  <c r="H386" i="3"/>
  <c r="G386" i="3"/>
  <c r="F386" i="3"/>
  <c r="E386" i="3"/>
  <c r="D386" i="3"/>
  <c r="J385" i="3"/>
  <c r="I385" i="3"/>
  <c r="H385" i="3"/>
  <c r="G385" i="3"/>
  <c r="F385" i="3"/>
  <c r="E385" i="3"/>
  <c r="D385" i="3"/>
  <c r="J384" i="3"/>
  <c r="I384" i="3"/>
  <c r="H384" i="3"/>
  <c r="G384" i="3"/>
  <c r="F384" i="3"/>
  <c r="E384" i="3"/>
  <c r="D384" i="3"/>
  <c r="J383" i="3"/>
  <c r="I383" i="3"/>
  <c r="H383" i="3"/>
  <c r="G383" i="3"/>
  <c r="F383" i="3"/>
  <c r="E383" i="3"/>
  <c r="D383" i="3"/>
  <c r="J382" i="3"/>
  <c r="I382" i="3"/>
  <c r="H382" i="3"/>
  <c r="G382" i="3"/>
  <c r="F382" i="3"/>
  <c r="E382" i="3"/>
  <c r="D382" i="3"/>
  <c r="J381" i="3"/>
  <c r="I381" i="3"/>
  <c r="H381" i="3"/>
  <c r="G381" i="3"/>
  <c r="F381" i="3"/>
  <c r="E381" i="3"/>
  <c r="D381" i="3"/>
  <c r="J380" i="3"/>
  <c r="I380" i="3"/>
  <c r="H380" i="3"/>
  <c r="G380" i="3"/>
  <c r="F380" i="3"/>
  <c r="E380" i="3"/>
  <c r="D380" i="3"/>
  <c r="J379" i="3"/>
  <c r="I379" i="3"/>
  <c r="H379" i="3"/>
  <c r="G379" i="3"/>
  <c r="F379" i="3"/>
  <c r="E379" i="3"/>
  <c r="D379" i="3"/>
  <c r="J378" i="3"/>
  <c r="I378" i="3"/>
  <c r="H378" i="3"/>
  <c r="G378" i="3"/>
  <c r="F378" i="3"/>
  <c r="E378" i="3"/>
  <c r="D378" i="3"/>
  <c r="J377" i="3"/>
  <c r="I377" i="3"/>
  <c r="H377" i="3"/>
  <c r="G377" i="3"/>
  <c r="F377" i="3"/>
  <c r="E377" i="3"/>
  <c r="D377" i="3"/>
  <c r="J376" i="3"/>
  <c r="I376" i="3"/>
  <c r="H376" i="3"/>
  <c r="G376" i="3"/>
  <c r="F376" i="3"/>
  <c r="E376" i="3"/>
  <c r="D376" i="3"/>
  <c r="J375" i="3"/>
  <c r="I375" i="3"/>
  <c r="H375" i="3"/>
  <c r="G375" i="3"/>
  <c r="F375" i="3"/>
  <c r="E375" i="3"/>
  <c r="D375" i="3"/>
  <c r="J374" i="3"/>
  <c r="I374" i="3"/>
  <c r="H374" i="3"/>
  <c r="G374" i="3"/>
  <c r="F374" i="3"/>
  <c r="E374" i="3"/>
  <c r="D374" i="3"/>
  <c r="J373" i="3"/>
  <c r="I373" i="3"/>
  <c r="H373" i="3"/>
  <c r="G373" i="3"/>
  <c r="F373" i="3"/>
  <c r="E373" i="3"/>
  <c r="D373" i="3"/>
  <c r="J372" i="3"/>
  <c r="I372" i="3"/>
  <c r="H372" i="3"/>
  <c r="G372" i="3"/>
  <c r="F372" i="3"/>
  <c r="E372" i="3"/>
  <c r="D372" i="3"/>
  <c r="J371" i="3"/>
  <c r="I371" i="3"/>
  <c r="H371" i="3"/>
  <c r="G371" i="3"/>
  <c r="F371" i="3"/>
  <c r="E371" i="3"/>
  <c r="D371" i="3"/>
  <c r="J370" i="3"/>
  <c r="I370" i="3"/>
  <c r="H370" i="3"/>
  <c r="G370" i="3"/>
  <c r="F370" i="3"/>
  <c r="E370" i="3"/>
  <c r="D370" i="3"/>
  <c r="J369" i="3"/>
  <c r="I369" i="3"/>
  <c r="H369" i="3"/>
  <c r="G369" i="3"/>
  <c r="F369" i="3"/>
  <c r="E369" i="3"/>
  <c r="D369" i="3"/>
  <c r="J368" i="3"/>
  <c r="I368" i="3"/>
  <c r="H368" i="3"/>
  <c r="G368" i="3"/>
  <c r="F368" i="3"/>
  <c r="E368" i="3"/>
  <c r="D368" i="3"/>
  <c r="J367" i="3"/>
  <c r="I367" i="3"/>
  <c r="H367" i="3"/>
  <c r="G367" i="3"/>
  <c r="F367" i="3"/>
  <c r="E367" i="3"/>
  <c r="D367" i="3"/>
  <c r="J366" i="3"/>
  <c r="I366" i="3"/>
  <c r="H366" i="3"/>
  <c r="G366" i="3"/>
  <c r="F366" i="3"/>
  <c r="E366" i="3"/>
  <c r="D366" i="3"/>
  <c r="J365" i="3"/>
  <c r="I365" i="3"/>
  <c r="H365" i="3"/>
  <c r="G365" i="3"/>
  <c r="F365" i="3"/>
  <c r="E365" i="3"/>
  <c r="D365" i="3"/>
  <c r="J364" i="3"/>
  <c r="I364" i="3"/>
  <c r="H364" i="3"/>
  <c r="G364" i="3"/>
  <c r="F364" i="3"/>
  <c r="E364" i="3"/>
  <c r="D364" i="3"/>
  <c r="J363" i="3"/>
  <c r="I363" i="3"/>
  <c r="G363" i="3"/>
  <c r="F363" i="3"/>
  <c r="E363" i="3"/>
  <c r="D363" i="3"/>
  <c r="J362" i="3"/>
  <c r="I362" i="3"/>
  <c r="H362" i="3"/>
  <c r="G362" i="3"/>
  <c r="F362" i="3"/>
  <c r="E362" i="3"/>
  <c r="D362" i="3"/>
  <c r="J361" i="3"/>
  <c r="I361" i="3"/>
  <c r="H361" i="3"/>
  <c r="G361" i="3"/>
  <c r="F361" i="3"/>
  <c r="E361" i="3"/>
  <c r="D361" i="3"/>
  <c r="J360" i="3"/>
  <c r="I360" i="3"/>
  <c r="G360" i="3"/>
  <c r="F360" i="3"/>
  <c r="E360" i="3"/>
  <c r="D360" i="3"/>
  <c r="J359" i="3"/>
  <c r="I359" i="3"/>
  <c r="H359" i="3"/>
  <c r="G359" i="3"/>
  <c r="F359" i="3"/>
  <c r="E359" i="3"/>
  <c r="D359" i="3"/>
  <c r="J358" i="3"/>
  <c r="I358" i="3"/>
  <c r="H358" i="3"/>
  <c r="G358" i="3"/>
  <c r="F358" i="3"/>
  <c r="E358" i="3"/>
  <c r="D358" i="3"/>
  <c r="J357" i="3"/>
  <c r="I357" i="3"/>
  <c r="H357" i="3"/>
  <c r="G357" i="3"/>
  <c r="F357" i="3"/>
  <c r="E357" i="3"/>
  <c r="D357" i="3"/>
  <c r="J356" i="3"/>
  <c r="I356" i="3"/>
  <c r="H356" i="3"/>
  <c r="G356" i="3"/>
  <c r="F356" i="3"/>
  <c r="E356" i="3"/>
  <c r="D356" i="3"/>
  <c r="J355" i="3"/>
  <c r="I355" i="3"/>
  <c r="G355" i="3"/>
  <c r="F355" i="3"/>
  <c r="E355" i="3"/>
  <c r="D355" i="3"/>
  <c r="J354" i="3"/>
  <c r="I354" i="3"/>
  <c r="H354" i="3"/>
  <c r="G354" i="3"/>
  <c r="F354" i="3"/>
  <c r="E354" i="3"/>
  <c r="D354" i="3"/>
  <c r="J353" i="3"/>
  <c r="I353" i="3"/>
  <c r="H353" i="3"/>
  <c r="G353" i="3"/>
  <c r="F353" i="3"/>
  <c r="E353" i="3"/>
  <c r="D353" i="3"/>
  <c r="J352" i="3"/>
  <c r="I352" i="3"/>
  <c r="H352" i="3"/>
  <c r="G352" i="3"/>
  <c r="F352" i="3"/>
  <c r="E352" i="3"/>
  <c r="D352" i="3"/>
  <c r="J351" i="3"/>
  <c r="I351" i="3"/>
  <c r="H351" i="3"/>
  <c r="G351" i="3"/>
  <c r="F351" i="3"/>
  <c r="E351" i="3"/>
  <c r="D351" i="3"/>
  <c r="J350" i="3"/>
  <c r="I350" i="3"/>
  <c r="H350" i="3"/>
  <c r="G350" i="3"/>
  <c r="F350" i="3"/>
  <c r="E350" i="3"/>
  <c r="D350" i="3"/>
  <c r="J349" i="3"/>
  <c r="I349" i="3"/>
  <c r="H349" i="3"/>
  <c r="G349" i="3"/>
  <c r="F349" i="3"/>
  <c r="E349" i="3"/>
  <c r="D349" i="3"/>
  <c r="J348" i="3"/>
  <c r="I348" i="3"/>
  <c r="H348" i="3"/>
  <c r="G348" i="3"/>
  <c r="F348" i="3"/>
  <c r="E348" i="3"/>
  <c r="D348" i="3"/>
  <c r="J347" i="3"/>
  <c r="I347" i="3"/>
  <c r="H347" i="3"/>
  <c r="G347" i="3"/>
  <c r="F347" i="3"/>
  <c r="E347" i="3"/>
  <c r="D347" i="3"/>
  <c r="J346" i="3"/>
  <c r="I346" i="3"/>
  <c r="H346" i="3"/>
  <c r="G346" i="3"/>
  <c r="F346" i="3"/>
  <c r="E346" i="3"/>
  <c r="D346" i="3"/>
  <c r="J345" i="3"/>
  <c r="I345" i="3"/>
  <c r="H345" i="3"/>
  <c r="G345" i="3"/>
  <c r="F345" i="3"/>
  <c r="E345" i="3"/>
  <c r="D345" i="3"/>
  <c r="J344" i="3"/>
  <c r="I344" i="3"/>
  <c r="H344" i="3"/>
  <c r="G344" i="3"/>
  <c r="F344" i="3"/>
  <c r="E344" i="3"/>
  <c r="D344" i="3"/>
  <c r="J343" i="3"/>
  <c r="I343" i="3"/>
  <c r="H343" i="3"/>
  <c r="G343" i="3"/>
  <c r="F343" i="3"/>
  <c r="E343" i="3"/>
  <c r="D343" i="3"/>
  <c r="J342" i="3"/>
  <c r="I342" i="3"/>
  <c r="H342" i="3"/>
  <c r="G342" i="3"/>
  <c r="F342" i="3"/>
  <c r="E342" i="3"/>
  <c r="D342" i="3"/>
  <c r="J341" i="3"/>
  <c r="I341" i="3"/>
  <c r="H341" i="3"/>
  <c r="G341" i="3"/>
  <c r="F341" i="3"/>
  <c r="E341" i="3"/>
  <c r="D341" i="3"/>
  <c r="J340" i="3"/>
  <c r="I340" i="3"/>
  <c r="H340" i="3"/>
  <c r="G340" i="3"/>
  <c r="F340" i="3"/>
  <c r="E340" i="3"/>
  <c r="D340" i="3"/>
  <c r="J339" i="3"/>
  <c r="I339" i="3"/>
  <c r="H339" i="3"/>
  <c r="G339" i="3"/>
  <c r="F339" i="3"/>
  <c r="E339" i="3"/>
  <c r="D339" i="3"/>
  <c r="J338" i="3"/>
  <c r="I338" i="3"/>
  <c r="G338" i="3"/>
  <c r="F338" i="3"/>
  <c r="E338" i="3"/>
  <c r="D338" i="3"/>
  <c r="J337" i="3"/>
  <c r="I337" i="3"/>
  <c r="H337" i="3"/>
  <c r="G337" i="3"/>
  <c r="F337" i="3"/>
  <c r="E337" i="3"/>
  <c r="D337" i="3"/>
  <c r="J336" i="3"/>
  <c r="I336" i="3"/>
  <c r="H336" i="3"/>
  <c r="G336" i="3"/>
  <c r="F336" i="3"/>
  <c r="E336" i="3"/>
  <c r="D336" i="3"/>
  <c r="J335" i="3"/>
  <c r="I335" i="3"/>
  <c r="H335" i="3"/>
  <c r="G335" i="3"/>
  <c r="F335" i="3"/>
  <c r="E335" i="3"/>
  <c r="D335" i="3"/>
  <c r="J334" i="3"/>
  <c r="I334" i="3"/>
  <c r="H334" i="3"/>
  <c r="G334" i="3"/>
  <c r="F334" i="3"/>
  <c r="E334" i="3"/>
  <c r="D334" i="3"/>
  <c r="J333" i="3"/>
  <c r="I333" i="3"/>
  <c r="H333" i="3"/>
  <c r="G333" i="3"/>
  <c r="F333" i="3"/>
  <c r="E333" i="3"/>
  <c r="D333" i="3"/>
  <c r="J332" i="3"/>
  <c r="I332" i="3"/>
  <c r="H332" i="3"/>
  <c r="G332" i="3"/>
  <c r="F332" i="3"/>
  <c r="E332" i="3"/>
  <c r="D332" i="3"/>
  <c r="J331" i="3"/>
  <c r="I331" i="3"/>
  <c r="H331" i="3"/>
  <c r="G331" i="3"/>
  <c r="F331" i="3"/>
  <c r="E331" i="3"/>
  <c r="D331" i="3"/>
  <c r="J330" i="3"/>
  <c r="I330" i="3"/>
  <c r="H330" i="3"/>
  <c r="G330" i="3"/>
  <c r="F330" i="3"/>
  <c r="E330" i="3"/>
  <c r="D330" i="3"/>
  <c r="J329" i="3"/>
  <c r="I329" i="3"/>
  <c r="H329" i="3"/>
  <c r="G329" i="3"/>
  <c r="F329" i="3"/>
  <c r="E329" i="3"/>
  <c r="D329" i="3"/>
  <c r="J328" i="3"/>
  <c r="I328" i="3"/>
  <c r="H328" i="3"/>
  <c r="G328" i="3"/>
  <c r="F328" i="3"/>
  <c r="E328" i="3"/>
  <c r="D328" i="3"/>
  <c r="J327" i="3"/>
  <c r="I327" i="3"/>
  <c r="H327" i="3"/>
  <c r="G327" i="3"/>
  <c r="F327" i="3"/>
  <c r="E327" i="3"/>
  <c r="D327" i="3"/>
  <c r="J326" i="3"/>
  <c r="I326" i="3"/>
  <c r="H326" i="3"/>
  <c r="G326" i="3"/>
  <c r="F326" i="3"/>
  <c r="E326" i="3"/>
  <c r="D326" i="3"/>
  <c r="J325" i="3"/>
  <c r="I325" i="3"/>
  <c r="H325" i="3"/>
  <c r="G325" i="3"/>
  <c r="F325" i="3"/>
  <c r="E325" i="3"/>
  <c r="D325" i="3"/>
  <c r="J324" i="3"/>
  <c r="I324" i="3"/>
  <c r="H324" i="3"/>
  <c r="G324" i="3"/>
  <c r="F324" i="3"/>
  <c r="E324" i="3"/>
  <c r="D324" i="3"/>
  <c r="J323" i="3"/>
  <c r="I323" i="3"/>
  <c r="G323" i="3"/>
  <c r="F323" i="3"/>
  <c r="E323" i="3"/>
  <c r="D323" i="3"/>
  <c r="J322" i="3"/>
  <c r="I322" i="3"/>
  <c r="H322" i="3"/>
  <c r="G322" i="3"/>
  <c r="F322" i="3"/>
  <c r="E322" i="3"/>
  <c r="D322" i="3"/>
  <c r="J321" i="3"/>
  <c r="I321" i="3"/>
  <c r="H321" i="3"/>
  <c r="G321" i="3"/>
  <c r="F321" i="3"/>
  <c r="E321" i="3"/>
  <c r="D321" i="3"/>
  <c r="J320" i="3"/>
  <c r="I320" i="3"/>
  <c r="H320" i="3"/>
  <c r="G320" i="3"/>
  <c r="F320" i="3"/>
  <c r="E320" i="3"/>
  <c r="D320" i="3"/>
  <c r="J319" i="3"/>
  <c r="I319" i="3"/>
  <c r="H319" i="3"/>
  <c r="G319" i="3"/>
  <c r="F319" i="3"/>
  <c r="E319" i="3"/>
  <c r="D319" i="3"/>
  <c r="J318" i="3"/>
  <c r="I318" i="3"/>
  <c r="H318" i="3"/>
  <c r="G318" i="3"/>
  <c r="F318" i="3"/>
  <c r="E318" i="3"/>
  <c r="D318" i="3"/>
  <c r="J317" i="3"/>
  <c r="I317" i="3"/>
  <c r="H317" i="3"/>
  <c r="G317" i="3"/>
  <c r="F317" i="3"/>
  <c r="E317" i="3"/>
  <c r="D317" i="3"/>
  <c r="J316" i="3"/>
  <c r="I316" i="3"/>
  <c r="H316" i="3"/>
  <c r="G316" i="3"/>
  <c r="F316" i="3"/>
  <c r="E316" i="3"/>
  <c r="D316" i="3"/>
  <c r="J315" i="3"/>
  <c r="I315" i="3"/>
  <c r="H315" i="3"/>
  <c r="G315" i="3"/>
  <c r="F315" i="3"/>
  <c r="E315" i="3"/>
  <c r="D315" i="3"/>
  <c r="J314" i="3"/>
  <c r="I314" i="3"/>
  <c r="H314" i="3"/>
  <c r="G314" i="3"/>
  <c r="J313" i="3"/>
  <c r="I313" i="3"/>
  <c r="H313" i="3"/>
  <c r="G313" i="3"/>
  <c r="F313" i="3"/>
  <c r="E313" i="3"/>
  <c r="D313" i="3"/>
  <c r="J312" i="3"/>
  <c r="I312" i="3"/>
  <c r="H312" i="3"/>
  <c r="G312" i="3"/>
  <c r="F312" i="3"/>
  <c r="E312" i="3"/>
  <c r="D312" i="3"/>
  <c r="J311" i="3"/>
  <c r="I311" i="3"/>
  <c r="H311" i="3"/>
  <c r="G311" i="3"/>
  <c r="F311" i="3"/>
  <c r="E311" i="3"/>
  <c r="D311" i="3"/>
  <c r="J310" i="3"/>
  <c r="I310" i="3"/>
  <c r="H310" i="3"/>
  <c r="G310" i="3"/>
  <c r="F310" i="3"/>
  <c r="E310" i="3"/>
  <c r="D310" i="3"/>
  <c r="J309" i="3"/>
  <c r="I309" i="3"/>
  <c r="H309" i="3"/>
  <c r="G309" i="3"/>
  <c r="F309" i="3"/>
  <c r="E309" i="3"/>
  <c r="D309" i="3"/>
  <c r="J308" i="3"/>
  <c r="I308" i="3"/>
  <c r="H308" i="3"/>
  <c r="G308" i="3"/>
  <c r="F308" i="3"/>
  <c r="E308" i="3"/>
  <c r="D308" i="3"/>
  <c r="J307" i="3"/>
  <c r="I307" i="3"/>
  <c r="H307" i="3"/>
  <c r="G307" i="3"/>
  <c r="F307" i="3"/>
  <c r="E307" i="3"/>
  <c r="D307" i="3"/>
  <c r="J306" i="3"/>
  <c r="I306" i="3"/>
  <c r="H306" i="3"/>
  <c r="G306" i="3"/>
  <c r="F306" i="3"/>
  <c r="E306" i="3"/>
  <c r="D306" i="3"/>
  <c r="J305" i="3"/>
  <c r="I305" i="3"/>
  <c r="H305" i="3"/>
  <c r="G305" i="3"/>
  <c r="F305" i="3"/>
  <c r="E305" i="3"/>
  <c r="D305" i="3"/>
  <c r="J304" i="3"/>
  <c r="I304" i="3"/>
  <c r="H304" i="3"/>
  <c r="G304" i="3"/>
  <c r="F304" i="3"/>
  <c r="E304" i="3"/>
  <c r="D304" i="3"/>
  <c r="J303" i="3"/>
  <c r="I303" i="3"/>
  <c r="H303" i="3"/>
  <c r="G303" i="3"/>
  <c r="J302" i="3"/>
  <c r="I302" i="3"/>
  <c r="H302" i="3"/>
  <c r="G302" i="3"/>
  <c r="F302" i="3"/>
  <c r="E302" i="3"/>
  <c r="D302" i="3"/>
  <c r="J301" i="3"/>
  <c r="I301" i="3"/>
  <c r="H301" i="3"/>
  <c r="G301" i="3"/>
  <c r="F301" i="3"/>
  <c r="E301" i="3"/>
  <c r="D301" i="3"/>
  <c r="J300" i="3"/>
  <c r="I300" i="3"/>
  <c r="H300" i="3"/>
  <c r="G300" i="3"/>
  <c r="F300" i="3"/>
  <c r="E300" i="3"/>
  <c r="D300" i="3"/>
  <c r="J299" i="3"/>
  <c r="I299" i="3"/>
  <c r="H299" i="3"/>
  <c r="G299" i="3"/>
  <c r="F299" i="3"/>
  <c r="E299" i="3"/>
  <c r="D299" i="3"/>
  <c r="J298" i="3"/>
  <c r="I298" i="3"/>
  <c r="H298" i="3"/>
  <c r="G298" i="3"/>
  <c r="F298" i="3"/>
  <c r="E298" i="3"/>
  <c r="D298" i="3"/>
  <c r="J297" i="3"/>
  <c r="I297" i="3"/>
  <c r="H297" i="3"/>
  <c r="G297" i="3"/>
  <c r="F297" i="3"/>
  <c r="E297" i="3"/>
  <c r="D297" i="3"/>
  <c r="J296" i="3"/>
  <c r="I296" i="3"/>
  <c r="H296" i="3"/>
  <c r="G296" i="3"/>
  <c r="F296" i="3"/>
  <c r="E296" i="3"/>
  <c r="D296" i="3"/>
  <c r="J295" i="3"/>
  <c r="I295" i="3"/>
  <c r="H295" i="3"/>
  <c r="G295" i="3"/>
  <c r="F295" i="3"/>
  <c r="E295" i="3"/>
  <c r="D295" i="3"/>
  <c r="J294" i="3"/>
  <c r="I294" i="3"/>
  <c r="H294" i="3"/>
  <c r="G294" i="3"/>
  <c r="F294" i="3"/>
  <c r="E294" i="3"/>
  <c r="D294" i="3"/>
  <c r="J293" i="3"/>
  <c r="I293" i="3"/>
  <c r="H293" i="3"/>
  <c r="G293" i="3"/>
  <c r="F293" i="3"/>
  <c r="E293" i="3"/>
  <c r="D293" i="3"/>
  <c r="J292" i="3"/>
  <c r="I292" i="3"/>
  <c r="H292" i="3"/>
  <c r="G292" i="3"/>
  <c r="F292" i="3"/>
  <c r="E292" i="3"/>
  <c r="D292" i="3"/>
  <c r="J291" i="3"/>
  <c r="I291" i="3"/>
  <c r="H291" i="3"/>
  <c r="G291" i="3"/>
  <c r="F291" i="3"/>
  <c r="E291" i="3"/>
  <c r="D291" i="3"/>
  <c r="J290" i="3"/>
  <c r="I290" i="3"/>
  <c r="H290" i="3"/>
  <c r="G290" i="3"/>
  <c r="F290" i="3"/>
  <c r="E290" i="3"/>
  <c r="D290" i="3"/>
  <c r="J289" i="3"/>
  <c r="I289" i="3"/>
  <c r="H289" i="3"/>
  <c r="G289" i="3"/>
  <c r="F289" i="3"/>
  <c r="E289" i="3"/>
  <c r="D289" i="3"/>
  <c r="J288" i="3"/>
  <c r="I288" i="3"/>
  <c r="H288" i="3"/>
  <c r="G288" i="3"/>
  <c r="F288" i="3"/>
  <c r="E288" i="3"/>
  <c r="D288" i="3"/>
  <c r="J287" i="3"/>
  <c r="I287" i="3"/>
  <c r="H287" i="3"/>
  <c r="G287" i="3"/>
  <c r="F287" i="3"/>
  <c r="E287" i="3"/>
  <c r="D287" i="3"/>
  <c r="J286" i="3"/>
  <c r="I286" i="3"/>
  <c r="H286" i="3"/>
  <c r="G286" i="3"/>
  <c r="F286" i="3"/>
  <c r="E286" i="3"/>
  <c r="D286" i="3"/>
  <c r="J285" i="3"/>
  <c r="I285" i="3"/>
  <c r="H285" i="3"/>
  <c r="G285" i="3"/>
  <c r="F285" i="3"/>
  <c r="E285" i="3"/>
  <c r="D285" i="3"/>
  <c r="J284" i="3"/>
  <c r="I284" i="3"/>
  <c r="H284" i="3"/>
  <c r="G284" i="3"/>
  <c r="F284" i="3"/>
  <c r="E284" i="3"/>
  <c r="D284" i="3"/>
  <c r="J283" i="3"/>
  <c r="I283" i="3"/>
  <c r="H283" i="3"/>
  <c r="G283" i="3"/>
  <c r="F283" i="3"/>
  <c r="E283" i="3"/>
  <c r="D283" i="3"/>
  <c r="J282" i="3"/>
  <c r="I282" i="3"/>
  <c r="H282" i="3"/>
  <c r="G282" i="3"/>
  <c r="F282" i="3"/>
  <c r="E282" i="3"/>
  <c r="D282" i="3"/>
  <c r="J281" i="3"/>
  <c r="I281" i="3"/>
  <c r="H281" i="3"/>
  <c r="G281" i="3"/>
  <c r="F281" i="3"/>
  <c r="E281" i="3"/>
  <c r="D281" i="3"/>
  <c r="J280" i="3"/>
  <c r="I280" i="3"/>
  <c r="H280" i="3"/>
  <c r="G280" i="3"/>
  <c r="F280" i="3"/>
  <c r="E280" i="3"/>
  <c r="D280" i="3"/>
  <c r="J279" i="3"/>
  <c r="I279" i="3"/>
  <c r="H279" i="3"/>
  <c r="G279" i="3"/>
  <c r="F279" i="3"/>
  <c r="E279" i="3"/>
  <c r="D279" i="3"/>
  <c r="J278" i="3"/>
  <c r="I278" i="3"/>
  <c r="H278" i="3"/>
  <c r="G278" i="3"/>
  <c r="F278" i="3"/>
  <c r="E278" i="3"/>
  <c r="D278" i="3"/>
  <c r="J277" i="3"/>
  <c r="I277" i="3"/>
  <c r="H277" i="3"/>
  <c r="G277" i="3"/>
  <c r="F277" i="3"/>
  <c r="E277" i="3"/>
  <c r="D277" i="3"/>
  <c r="J276" i="3"/>
  <c r="I276" i="3"/>
  <c r="H276" i="3"/>
  <c r="G276" i="3"/>
  <c r="F276" i="3"/>
  <c r="E276" i="3"/>
  <c r="D276" i="3"/>
  <c r="J275" i="3"/>
  <c r="I275" i="3"/>
  <c r="H275" i="3"/>
  <c r="G275" i="3"/>
  <c r="F275" i="3"/>
  <c r="E275" i="3"/>
  <c r="D275" i="3"/>
  <c r="J274" i="3"/>
  <c r="I274" i="3"/>
  <c r="H274" i="3"/>
  <c r="G274" i="3"/>
  <c r="F274" i="3"/>
  <c r="E274" i="3"/>
  <c r="D274" i="3"/>
  <c r="J273" i="3"/>
  <c r="I273" i="3"/>
  <c r="H273" i="3"/>
  <c r="G273" i="3"/>
  <c r="F273" i="3"/>
  <c r="E273" i="3"/>
  <c r="D273" i="3"/>
  <c r="J272" i="3"/>
  <c r="I272" i="3"/>
  <c r="H272" i="3"/>
  <c r="G272" i="3"/>
  <c r="F272" i="3"/>
  <c r="E272" i="3"/>
  <c r="D272" i="3"/>
  <c r="J271" i="3"/>
  <c r="I271" i="3"/>
  <c r="H271" i="3"/>
  <c r="G271" i="3"/>
  <c r="F271" i="3"/>
  <c r="E271" i="3"/>
  <c r="D271" i="3"/>
  <c r="J270" i="3"/>
  <c r="I270" i="3"/>
  <c r="H270" i="3"/>
  <c r="G270" i="3"/>
  <c r="F270" i="3"/>
  <c r="E270" i="3"/>
  <c r="D270" i="3"/>
  <c r="J269" i="3"/>
  <c r="I269" i="3"/>
  <c r="H269" i="3"/>
  <c r="G269" i="3"/>
  <c r="F269" i="3"/>
  <c r="E269" i="3"/>
  <c r="D269" i="3"/>
  <c r="J268" i="3"/>
  <c r="I268" i="3"/>
  <c r="H268" i="3"/>
  <c r="G268" i="3"/>
  <c r="F268" i="3"/>
  <c r="E268" i="3"/>
  <c r="D268" i="3"/>
  <c r="J267" i="3"/>
  <c r="I267" i="3"/>
  <c r="H267" i="3"/>
  <c r="G267" i="3"/>
  <c r="F267" i="3"/>
  <c r="E267" i="3"/>
  <c r="D267" i="3"/>
  <c r="J266" i="3"/>
  <c r="I266" i="3"/>
  <c r="H266" i="3"/>
  <c r="G266" i="3"/>
  <c r="F266" i="3"/>
  <c r="E266" i="3"/>
  <c r="D266" i="3"/>
  <c r="J265" i="3"/>
  <c r="I265" i="3"/>
  <c r="H265" i="3"/>
  <c r="G265" i="3"/>
  <c r="F265" i="3"/>
  <c r="E265" i="3"/>
  <c r="D265" i="3"/>
  <c r="J264" i="3"/>
  <c r="I264" i="3"/>
  <c r="H264" i="3"/>
  <c r="G264" i="3"/>
  <c r="F264" i="3"/>
  <c r="E264" i="3"/>
  <c r="D264" i="3"/>
  <c r="J263" i="3"/>
  <c r="I263" i="3"/>
  <c r="H263" i="3"/>
  <c r="G263" i="3"/>
  <c r="F263" i="3"/>
  <c r="E263" i="3"/>
  <c r="D263" i="3"/>
  <c r="J262" i="3"/>
  <c r="I262" i="3"/>
  <c r="H262" i="3"/>
  <c r="G262" i="3"/>
  <c r="F262" i="3"/>
  <c r="E262" i="3"/>
  <c r="D262" i="3"/>
  <c r="J261" i="3"/>
  <c r="I261" i="3"/>
  <c r="H261" i="3"/>
  <c r="G261" i="3"/>
  <c r="F261" i="3"/>
  <c r="E261" i="3"/>
  <c r="D261" i="3"/>
  <c r="J260" i="3"/>
  <c r="I260" i="3"/>
  <c r="H260" i="3"/>
  <c r="G260" i="3"/>
  <c r="F260" i="3"/>
  <c r="E260" i="3"/>
  <c r="D260" i="3"/>
  <c r="J259" i="3"/>
  <c r="I259" i="3"/>
  <c r="H259" i="3"/>
  <c r="G259" i="3"/>
  <c r="F259" i="3"/>
  <c r="E259" i="3"/>
  <c r="D259" i="3"/>
  <c r="J258" i="3"/>
  <c r="I258" i="3"/>
  <c r="H258" i="3"/>
  <c r="G258" i="3"/>
  <c r="F258" i="3"/>
  <c r="E258" i="3"/>
  <c r="D258" i="3"/>
  <c r="J257" i="3"/>
  <c r="I257" i="3"/>
  <c r="H257" i="3"/>
  <c r="G257" i="3"/>
  <c r="F257" i="3"/>
  <c r="E257" i="3"/>
  <c r="D257" i="3"/>
  <c r="J256" i="3"/>
  <c r="I256" i="3"/>
  <c r="H256" i="3"/>
  <c r="G256" i="3"/>
  <c r="F256" i="3"/>
  <c r="E256" i="3"/>
  <c r="D256" i="3"/>
  <c r="J255" i="3"/>
  <c r="I255" i="3"/>
  <c r="H255" i="3"/>
  <c r="G255" i="3"/>
  <c r="F255" i="3"/>
  <c r="E255" i="3"/>
  <c r="D255" i="3"/>
  <c r="J254" i="3"/>
  <c r="I254" i="3"/>
  <c r="H254" i="3"/>
  <c r="G254" i="3"/>
  <c r="F254" i="3"/>
  <c r="E254" i="3"/>
  <c r="D254" i="3"/>
  <c r="J253" i="3"/>
  <c r="I253" i="3"/>
  <c r="H253" i="3"/>
  <c r="G253" i="3"/>
  <c r="F253" i="3"/>
  <c r="E253" i="3"/>
  <c r="D253" i="3"/>
  <c r="J252" i="3"/>
  <c r="I252" i="3"/>
  <c r="H252" i="3"/>
  <c r="G252" i="3"/>
  <c r="F252" i="3"/>
  <c r="E252" i="3"/>
  <c r="D252" i="3"/>
  <c r="J251" i="3"/>
  <c r="I251" i="3"/>
  <c r="H251" i="3"/>
  <c r="G251" i="3"/>
  <c r="F251" i="3"/>
  <c r="E251" i="3"/>
  <c r="D251" i="3"/>
  <c r="J250" i="3"/>
  <c r="I250" i="3"/>
  <c r="H250" i="3"/>
  <c r="G250" i="3"/>
  <c r="F250" i="3"/>
  <c r="E250" i="3"/>
  <c r="D250" i="3"/>
  <c r="J249" i="3"/>
  <c r="I249" i="3"/>
  <c r="H249" i="3"/>
  <c r="G249" i="3"/>
  <c r="F249" i="3"/>
  <c r="E249" i="3"/>
  <c r="D249" i="3"/>
  <c r="J248" i="3"/>
  <c r="I248" i="3"/>
  <c r="H248" i="3"/>
  <c r="G248" i="3"/>
  <c r="F248" i="3"/>
  <c r="E248" i="3"/>
  <c r="D248" i="3"/>
  <c r="J247" i="3"/>
  <c r="I247" i="3"/>
  <c r="H247" i="3"/>
  <c r="G247" i="3"/>
  <c r="F247" i="3"/>
  <c r="E247" i="3"/>
  <c r="D247" i="3"/>
  <c r="J246" i="3"/>
  <c r="I246" i="3"/>
  <c r="H246" i="3"/>
  <c r="G246" i="3"/>
  <c r="F246" i="3"/>
  <c r="E246" i="3"/>
  <c r="D246" i="3"/>
  <c r="J245" i="3"/>
  <c r="I245" i="3"/>
  <c r="H245" i="3"/>
  <c r="G245" i="3"/>
  <c r="F245" i="3"/>
  <c r="E245" i="3"/>
  <c r="D245" i="3"/>
  <c r="J244" i="3"/>
  <c r="I244" i="3"/>
  <c r="H244" i="3"/>
  <c r="G244" i="3"/>
  <c r="F244" i="3"/>
  <c r="E244" i="3"/>
  <c r="D244" i="3"/>
  <c r="J243" i="3"/>
  <c r="I243" i="3"/>
  <c r="H243" i="3"/>
  <c r="G243" i="3"/>
  <c r="F243" i="3"/>
  <c r="E243" i="3"/>
  <c r="D243" i="3"/>
  <c r="J242" i="3"/>
  <c r="I242" i="3"/>
  <c r="H242" i="3"/>
  <c r="G242" i="3"/>
  <c r="F242" i="3"/>
  <c r="E242" i="3"/>
  <c r="D242" i="3"/>
  <c r="J241" i="3"/>
  <c r="I241" i="3"/>
  <c r="H241" i="3"/>
  <c r="G241" i="3"/>
  <c r="F241" i="3"/>
  <c r="E241" i="3"/>
  <c r="D241" i="3"/>
  <c r="J240" i="3"/>
  <c r="I240" i="3"/>
  <c r="H240" i="3"/>
  <c r="G240" i="3"/>
  <c r="F240" i="3"/>
  <c r="E240" i="3"/>
  <c r="D240" i="3"/>
  <c r="J239" i="3"/>
  <c r="I239" i="3"/>
  <c r="H239" i="3"/>
  <c r="G239" i="3"/>
  <c r="F239" i="3"/>
  <c r="E239" i="3"/>
  <c r="D239" i="3"/>
  <c r="J238" i="3"/>
  <c r="I238" i="3"/>
  <c r="H238" i="3"/>
  <c r="G238" i="3"/>
  <c r="F238" i="3"/>
  <c r="E238" i="3"/>
  <c r="D238" i="3"/>
  <c r="J237" i="3"/>
  <c r="I237" i="3"/>
  <c r="H237" i="3"/>
  <c r="G237" i="3"/>
  <c r="F237" i="3"/>
  <c r="E237" i="3"/>
  <c r="D237" i="3"/>
  <c r="J236" i="3"/>
  <c r="I236" i="3"/>
  <c r="H236" i="3"/>
  <c r="G236" i="3"/>
  <c r="F236" i="3"/>
  <c r="E236" i="3"/>
  <c r="D236" i="3"/>
  <c r="J235" i="3"/>
  <c r="I235" i="3"/>
  <c r="H235" i="3"/>
  <c r="G235" i="3"/>
  <c r="F235" i="3"/>
  <c r="E235" i="3"/>
  <c r="D235" i="3"/>
  <c r="J234" i="3"/>
  <c r="I234" i="3"/>
  <c r="H234" i="3"/>
  <c r="G234" i="3"/>
  <c r="F234" i="3"/>
  <c r="E234" i="3"/>
  <c r="D234" i="3"/>
  <c r="J233" i="3"/>
  <c r="I233" i="3"/>
  <c r="H233" i="3"/>
  <c r="G233" i="3"/>
  <c r="F233" i="3"/>
  <c r="E233" i="3"/>
  <c r="D233" i="3"/>
  <c r="J232" i="3"/>
  <c r="I232" i="3"/>
  <c r="H232" i="3"/>
  <c r="G232" i="3"/>
  <c r="F232" i="3"/>
  <c r="E232" i="3"/>
  <c r="D232" i="3"/>
  <c r="J231" i="3"/>
  <c r="I231" i="3"/>
  <c r="H231" i="3"/>
  <c r="G231" i="3"/>
  <c r="F231" i="3"/>
  <c r="E231" i="3"/>
  <c r="D231" i="3"/>
  <c r="J230" i="3"/>
  <c r="I230" i="3"/>
  <c r="H230" i="3"/>
  <c r="G230" i="3"/>
  <c r="F230" i="3"/>
  <c r="E230" i="3"/>
  <c r="D230" i="3"/>
  <c r="J229" i="3"/>
  <c r="I229" i="3"/>
  <c r="H229" i="3"/>
  <c r="G229" i="3"/>
  <c r="F229" i="3"/>
  <c r="E229" i="3"/>
  <c r="D229" i="3"/>
  <c r="J228" i="3"/>
  <c r="I228" i="3"/>
  <c r="H228" i="3"/>
  <c r="G228" i="3"/>
  <c r="F228" i="3"/>
  <c r="E228" i="3"/>
  <c r="D228" i="3"/>
  <c r="J227" i="3"/>
  <c r="I227" i="3"/>
  <c r="H227" i="3"/>
  <c r="G227" i="3"/>
  <c r="F227" i="3"/>
  <c r="E227" i="3"/>
  <c r="D227" i="3"/>
  <c r="J226" i="3"/>
  <c r="I226" i="3"/>
  <c r="H226" i="3"/>
  <c r="G226" i="3"/>
  <c r="F226" i="3"/>
  <c r="E226" i="3"/>
  <c r="D226" i="3"/>
  <c r="J225" i="3"/>
  <c r="I225" i="3"/>
  <c r="H225" i="3"/>
  <c r="G225" i="3"/>
  <c r="F225" i="3"/>
  <c r="E225" i="3"/>
  <c r="D225" i="3"/>
  <c r="J224" i="3"/>
  <c r="I224" i="3"/>
  <c r="H224" i="3"/>
  <c r="G224" i="3"/>
  <c r="F224" i="3"/>
  <c r="E224" i="3"/>
  <c r="D224" i="3"/>
  <c r="J223" i="3"/>
  <c r="I223" i="3"/>
  <c r="H223" i="3"/>
  <c r="G223" i="3"/>
  <c r="F223" i="3"/>
  <c r="E223" i="3"/>
  <c r="D223" i="3"/>
  <c r="J222" i="3"/>
  <c r="I222" i="3"/>
  <c r="H222" i="3"/>
  <c r="G222" i="3"/>
  <c r="F222" i="3"/>
  <c r="E222" i="3"/>
  <c r="D222" i="3"/>
  <c r="J221" i="3"/>
  <c r="I221" i="3"/>
  <c r="H221" i="3"/>
  <c r="G221" i="3"/>
  <c r="F221" i="3"/>
  <c r="E221" i="3"/>
  <c r="D221" i="3"/>
  <c r="J220" i="3"/>
  <c r="I220" i="3"/>
  <c r="H220" i="3"/>
  <c r="G220" i="3"/>
  <c r="F220" i="3"/>
  <c r="E220" i="3"/>
  <c r="D220" i="3"/>
  <c r="J219" i="3"/>
  <c r="I219" i="3"/>
  <c r="H219" i="3"/>
  <c r="G219" i="3"/>
  <c r="F219" i="3"/>
  <c r="E219" i="3"/>
  <c r="D219" i="3"/>
  <c r="J218" i="3"/>
  <c r="I218" i="3"/>
  <c r="H218" i="3"/>
  <c r="G218" i="3"/>
  <c r="F218" i="3"/>
  <c r="E218" i="3"/>
  <c r="D218" i="3"/>
  <c r="J217" i="3"/>
  <c r="I217" i="3"/>
  <c r="H217" i="3"/>
  <c r="G217" i="3"/>
  <c r="F217" i="3"/>
  <c r="E217" i="3"/>
  <c r="D217" i="3"/>
  <c r="J216" i="3"/>
  <c r="I216" i="3"/>
  <c r="H216" i="3"/>
  <c r="G216" i="3"/>
  <c r="F216" i="3"/>
  <c r="E216" i="3"/>
  <c r="D216" i="3"/>
  <c r="J215" i="3"/>
  <c r="I215" i="3"/>
  <c r="H215" i="3"/>
  <c r="G215" i="3"/>
  <c r="F215" i="3"/>
  <c r="E215" i="3"/>
  <c r="D215" i="3"/>
  <c r="J214" i="3"/>
  <c r="I214" i="3"/>
  <c r="H214" i="3"/>
  <c r="G214" i="3"/>
  <c r="F214" i="3"/>
  <c r="E214" i="3"/>
  <c r="D214" i="3"/>
  <c r="J213" i="3"/>
  <c r="I213" i="3"/>
  <c r="G213" i="3"/>
  <c r="F213" i="3"/>
  <c r="E213" i="3"/>
  <c r="D213" i="3"/>
  <c r="J212" i="3"/>
  <c r="I212" i="3"/>
  <c r="H212" i="3"/>
  <c r="G212" i="3"/>
  <c r="F212" i="3"/>
  <c r="E212" i="3"/>
  <c r="D212" i="3"/>
  <c r="J211" i="3"/>
  <c r="I211" i="3"/>
  <c r="H211" i="3"/>
  <c r="G211" i="3"/>
  <c r="F211" i="3"/>
  <c r="E211" i="3"/>
  <c r="D211" i="3"/>
  <c r="J210" i="3"/>
  <c r="I210" i="3"/>
  <c r="G210" i="3"/>
  <c r="F210" i="3"/>
  <c r="D210" i="3"/>
  <c r="J209" i="3"/>
  <c r="I209" i="3"/>
  <c r="G209" i="3"/>
  <c r="F209" i="3"/>
  <c r="E209" i="3"/>
  <c r="D209" i="3"/>
  <c r="J208" i="3"/>
  <c r="I208" i="3"/>
  <c r="H208" i="3"/>
  <c r="G208" i="3"/>
  <c r="F208" i="3"/>
  <c r="E208" i="3"/>
  <c r="D208" i="3"/>
  <c r="J207" i="3"/>
  <c r="F207" i="3"/>
  <c r="D207" i="3"/>
  <c r="J206" i="3"/>
  <c r="I206" i="3"/>
  <c r="H206" i="3"/>
  <c r="G206" i="3"/>
  <c r="F206" i="3"/>
  <c r="E206" i="3"/>
  <c r="D206" i="3"/>
  <c r="J205" i="3"/>
  <c r="I205" i="3"/>
  <c r="H205" i="3"/>
  <c r="G205" i="3"/>
  <c r="F205" i="3"/>
  <c r="E205" i="3"/>
  <c r="D205" i="3"/>
  <c r="J204" i="3"/>
  <c r="I204" i="3"/>
  <c r="H204" i="3"/>
  <c r="G204" i="3"/>
  <c r="F204" i="3"/>
  <c r="E204" i="3"/>
  <c r="D204" i="3"/>
  <c r="J203" i="3"/>
  <c r="I203" i="3"/>
  <c r="H203" i="3"/>
  <c r="G203" i="3"/>
  <c r="F203" i="3"/>
  <c r="E203" i="3"/>
  <c r="D203" i="3"/>
  <c r="J202" i="3"/>
  <c r="I202" i="3"/>
  <c r="H202" i="3"/>
  <c r="G202" i="3"/>
  <c r="F202" i="3"/>
  <c r="E202" i="3"/>
  <c r="D202" i="3"/>
  <c r="J201" i="3"/>
  <c r="I201" i="3"/>
  <c r="H201" i="3"/>
  <c r="G201" i="3"/>
  <c r="F201" i="3"/>
  <c r="E201" i="3"/>
  <c r="D201" i="3"/>
  <c r="J200" i="3"/>
  <c r="I200" i="3"/>
  <c r="H200" i="3"/>
  <c r="G200" i="3"/>
  <c r="F200" i="3"/>
  <c r="E200" i="3"/>
  <c r="D200" i="3"/>
  <c r="J199" i="3"/>
  <c r="I199" i="3"/>
  <c r="H199" i="3"/>
  <c r="G199" i="3"/>
  <c r="F199" i="3"/>
  <c r="E199" i="3"/>
  <c r="D199" i="3"/>
  <c r="J198" i="3"/>
  <c r="I198" i="3"/>
  <c r="H198" i="3"/>
  <c r="G198" i="3"/>
  <c r="F198" i="3"/>
  <c r="E198" i="3"/>
  <c r="D198" i="3"/>
  <c r="J197" i="3"/>
  <c r="I197" i="3"/>
  <c r="H197" i="3"/>
  <c r="G197" i="3"/>
  <c r="F197" i="3"/>
  <c r="E197" i="3"/>
  <c r="D197" i="3"/>
  <c r="J196" i="3"/>
  <c r="I196" i="3"/>
  <c r="H196" i="3"/>
  <c r="G196" i="3"/>
  <c r="F196" i="3"/>
  <c r="E196" i="3"/>
  <c r="D196" i="3"/>
  <c r="J195" i="3"/>
  <c r="I195" i="3"/>
  <c r="H195" i="3"/>
  <c r="G195" i="3"/>
  <c r="F195" i="3"/>
  <c r="E195" i="3"/>
  <c r="D195" i="3"/>
  <c r="J194" i="3"/>
  <c r="I194" i="3"/>
  <c r="H194" i="3"/>
  <c r="G194" i="3"/>
  <c r="F194" i="3"/>
  <c r="E194" i="3"/>
  <c r="D194" i="3"/>
  <c r="J193" i="3"/>
  <c r="I193" i="3"/>
  <c r="H193" i="3"/>
  <c r="G193" i="3"/>
  <c r="F193" i="3"/>
  <c r="E193" i="3"/>
  <c r="D193" i="3"/>
  <c r="J192" i="3"/>
  <c r="I192" i="3"/>
  <c r="H192" i="3"/>
  <c r="G192" i="3"/>
  <c r="F192" i="3"/>
  <c r="E192" i="3"/>
  <c r="D192" i="3"/>
  <c r="J191" i="3"/>
  <c r="I191" i="3"/>
  <c r="H191" i="3"/>
  <c r="G191" i="3"/>
  <c r="F191" i="3"/>
  <c r="E191" i="3"/>
  <c r="D191" i="3"/>
  <c r="J190" i="3"/>
  <c r="I190" i="3"/>
  <c r="H190" i="3"/>
  <c r="G190" i="3"/>
  <c r="F190" i="3"/>
  <c r="E190" i="3"/>
  <c r="D190" i="3"/>
  <c r="J189" i="3"/>
  <c r="I189" i="3"/>
  <c r="H189" i="3"/>
  <c r="G189" i="3"/>
  <c r="F189" i="3"/>
  <c r="E189" i="3"/>
  <c r="D189" i="3"/>
  <c r="J188" i="3"/>
  <c r="I188" i="3"/>
  <c r="H188" i="3"/>
  <c r="G188" i="3"/>
  <c r="F188" i="3"/>
  <c r="E188" i="3"/>
  <c r="D188" i="3"/>
  <c r="J187" i="3"/>
  <c r="I187" i="3"/>
  <c r="H187" i="3"/>
  <c r="G187" i="3"/>
  <c r="F187" i="3"/>
  <c r="E187" i="3"/>
  <c r="D187" i="3"/>
  <c r="J186" i="3"/>
  <c r="I186" i="3"/>
  <c r="H186" i="3"/>
  <c r="G186" i="3"/>
  <c r="F186" i="3"/>
  <c r="E186" i="3"/>
  <c r="D186" i="3"/>
  <c r="J185" i="3"/>
  <c r="I185" i="3"/>
  <c r="H185" i="3"/>
  <c r="G185" i="3"/>
  <c r="F185" i="3"/>
  <c r="E185" i="3"/>
  <c r="D185" i="3"/>
  <c r="J184" i="3"/>
  <c r="I184" i="3"/>
  <c r="H184" i="3"/>
  <c r="G184" i="3"/>
  <c r="F184" i="3"/>
  <c r="E184" i="3"/>
  <c r="D184" i="3"/>
  <c r="J183" i="3"/>
  <c r="I183" i="3"/>
  <c r="H183" i="3"/>
  <c r="G183" i="3"/>
  <c r="F183" i="3"/>
  <c r="E183" i="3"/>
  <c r="D183" i="3"/>
  <c r="J182" i="3"/>
  <c r="I182" i="3"/>
  <c r="H182" i="3"/>
  <c r="G182" i="3"/>
  <c r="F182" i="3"/>
  <c r="E182" i="3"/>
  <c r="D182" i="3"/>
  <c r="J181" i="3"/>
  <c r="I181" i="3"/>
  <c r="H181" i="3"/>
  <c r="G181" i="3"/>
  <c r="F181" i="3"/>
  <c r="E181" i="3"/>
  <c r="D181" i="3"/>
  <c r="J180" i="3"/>
  <c r="I180" i="3"/>
  <c r="H180" i="3"/>
  <c r="G180" i="3"/>
  <c r="F180" i="3"/>
  <c r="E180" i="3"/>
  <c r="D180" i="3"/>
  <c r="J179" i="3"/>
  <c r="I179" i="3"/>
  <c r="H179" i="3"/>
  <c r="G179" i="3"/>
  <c r="F179" i="3"/>
  <c r="E179" i="3"/>
  <c r="D179" i="3"/>
  <c r="J178" i="3"/>
  <c r="I178" i="3"/>
  <c r="H178" i="3"/>
  <c r="G178" i="3"/>
  <c r="F178" i="3"/>
  <c r="E178" i="3"/>
  <c r="D178" i="3"/>
  <c r="J177" i="3"/>
  <c r="I177" i="3"/>
  <c r="H177" i="3"/>
  <c r="G177" i="3"/>
  <c r="F177" i="3"/>
  <c r="E177" i="3"/>
  <c r="D177" i="3"/>
  <c r="J176" i="3"/>
  <c r="I176" i="3"/>
  <c r="H176" i="3"/>
  <c r="G176" i="3"/>
  <c r="F176" i="3"/>
  <c r="E176" i="3"/>
  <c r="D176" i="3"/>
  <c r="J175" i="3"/>
  <c r="I175" i="3"/>
  <c r="H175" i="3"/>
  <c r="G175" i="3"/>
  <c r="F175" i="3"/>
  <c r="E175" i="3"/>
  <c r="D175" i="3"/>
  <c r="J174" i="3"/>
  <c r="I174" i="3"/>
  <c r="H174" i="3"/>
  <c r="G174" i="3"/>
  <c r="F174" i="3"/>
  <c r="E174" i="3"/>
  <c r="D174" i="3"/>
  <c r="J173" i="3"/>
  <c r="I173" i="3"/>
  <c r="H173" i="3"/>
  <c r="G173" i="3"/>
  <c r="F173" i="3"/>
  <c r="E173" i="3"/>
  <c r="D173" i="3"/>
  <c r="J172" i="3"/>
  <c r="I172" i="3"/>
  <c r="H172" i="3"/>
  <c r="G172" i="3"/>
  <c r="F172" i="3"/>
  <c r="E172" i="3"/>
  <c r="D172" i="3"/>
  <c r="J171" i="3"/>
  <c r="I171" i="3"/>
  <c r="H171" i="3"/>
  <c r="G171" i="3"/>
  <c r="F171" i="3"/>
  <c r="E171" i="3"/>
  <c r="D171" i="3"/>
  <c r="J170" i="3"/>
  <c r="I170" i="3"/>
  <c r="H170" i="3"/>
  <c r="G170" i="3"/>
  <c r="F170" i="3"/>
  <c r="E170" i="3"/>
  <c r="D170" i="3"/>
  <c r="J169" i="3"/>
  <c r="I169" i="3"/>
  <c r="H169" i="3"/>
  <c r="G169" i="3"/>
  <c r="F169" i="3"/>
  <c r="E169" i="3"/>
  <c r="D169" i="3"/>
  <c r="J168" i="3"/>
  <c r="I168" i="3"/>
  <c r="H168" i="3"/>
  <c r="G168" i="3"/>
  <c r="F168" i="3"/>
  <c r="E168" i="3"/>
  <c r="D168" i="3"/>
  <c r="J167" i="3"/>
  <c r="I167" i="3"/>
  <c r="H167" i="3"/>
  <c r="G167" i="3"/>
  <c r="F167" i="3"/>
  <c r="E167" i="3"/>
  <c r="D167" i="3"/>
  <c r="J166" i="3"/>
  <c r="I166" i="3"/>
  <c r="H166" i="3"/>
  <c r="G166" i="3"/>
  <c r="F166" i="3"/>
  <c r="E166" i="3"/>
  <c r="D166" i="3"/>
  <c r="J165" i="3"/>
  <c r="I165" i="3"/>
  <c r="H165" i="3"/>
  <c r="G165" i="3"/>
  <c r="F165" i="3"/>
  <c r="E165" i="3"/>
  <c r="D165" i="3"/>
  <c r="J164" i="3"/>
  <c r="I164" i="3"/>
  <c r="H164" i="3"/>
  <c r="G164" i="3"/>
  <c r="F164" i="3"/>
  <c r="E164" i="3"/>
  <c r="D164" i="3"/>
  <c r="J163" i="3"/>
  <c r="I163" i="3"/>
  <c r="H163" i="3"/>
  <c r="G163" i="3"/>
  <c r="F163" i="3"/>
  <c r="E163" i="3"/>
  <c r="D163" i="3"/>
  <c r="J162" i="3"/>
  <c r="I162" i="3"/>
  <c r="H162" i="3"/>
  <c r="G162" i="3"/>
  <c r="F162" i="3"/>
  <c r="E162" i="3"/>
  <c r="D162" i="3"/>
  <c r="J161" i="3"/>
  <c r="I161" i="3"/>
  <c r="H161" i="3"/>
  <c r="G161" i="3"/>
  <c r="F161" i="3"/>
  <c r="E161" i="3"/>
  <c r="D161" i="3"/>
  <c r="J160" i="3"/>
  <c r="I160" i="3"/>
  <c r="H160" i="3"/>
  <c r="G160" i="3"/>
  <c r="F160" i="3"/>
  <c r="E160" i="3"/>
  <c r="D160" i="3"/>
  <c r="J159" i="3"/>
  <c r="I159" i="3"/>
  <c r="H159" i="3"/>
  <c r="G159" i="3"/>
  <c r="F159" i="3"/>
  <c r="E159" i="3"/>
  <c r="D159" i="3"/>
  <c r="J158" i="3"/>
  <c r="I158" i="3"/>
  <c r="H158" i="3"/>
  <c r="G158" i="3"/>
  <c r="F158" i="3"/>
  <c r="E158" i="3"/>
  <c r="D158" i="3"/>
  <c r="J157" i="3"/>
  <c r="I157" i="3"/>
  <c r="H157" i="3"/>
  <c r="G157" i="3"/>
  <c r="F157" i="3"/>
  <c r="E157" i="3"/>
  <c r="D157" i="3"/>
  <c r="J156" i="3"/>
  <c r="I156" i="3"/>
  <c r="H156" i="3"/>
  <c r="G156" i="3"/>
  <c r="F156" i="3"/>
  <c r="E156" i="3"/>
  <c r="D156" i="3"/>
  <c r="J155" i="3"/>
  <c r="I155" i="3"/>
  <c r="H155" i="3"/>
  <c r="G155" i="3"/>
  <c r="F155" i="3"/>
  <c r="E155" i="3"/>
  <c r="D155" i="3"/>
  <c r="J154" i="3"/>
  <c r="I154" i="3"/>
  <c r="H154" i="3"/>
  <c r="G154" i="3"/>
  <c r="F154" i="3"/>
  <c r="E154" i="3"/>
  <c r="D154" i="3"/>
  <c r="J153" i="3"/>
  <c r="I153" i="3"/>
  <c r="H153" i="3"/>
  <c r="G153" i="3"/>
  <c r="F153" i="3"/>
  <c r="E153" i="3"/>
  <c r="D153" i="3"/>
  <c r="J152" i="3"/>
  <c r="I152" i="3"/>
  <c r="H152" i="3"/>
  <c r="G152" i="3"/>
  <c r="F152" i="3"/>
  <c r="E152" i="3"/>
  <c r="D152" i="3"/>
  <c r="J151" i="3"/>
  <c r="I151" i="3"/>
  <c r="H151" i="3"/>
  <c r="G151" i="3"/>
  <c r="F151" i="3"/>
  <c r="E151" i="3"/>
  <c r="D151" i="3"/>
  <c r="J150" i="3"/>
  <c r="I150" i="3"/>
  <c r="H150" i="3"/>
  <c r="G150" i="3"/>
  <c r="F150" i="3"/>
  <c r="E150" i="3"/>
  <c r="D150" i="3"/>
  <c r="J149" i="3"/>
  <c r="I149" i="3"/>
  <c r="H149" i="3"/>
  <c r="G149" i="3"/>
  <c r="F149" i="3"/>
  <c r="E149" i="3"/>
  <c r="D149" i="3"/>
  <c r="J148" i="3"/>
  <c r="I148" i="3"/>
  <c r="H148" i="3"/>
  <c r="G148" i="3"/>
  <c r="F148" i="3"/>
  <c r="E148" i="3"/>
  <c r="D148" i="3"/>
  <c r="J147" i="3"/>
  <c r="I147" i="3"/>
  <c r="H147" i="3"/>
  <c r="G147" i="3"/>
  <c r="F147" i="3"/>
  <c r="E147" i="3"/>
  <c r="D147" i="3"/>
  <c r="J146" i="3"/>
  <c r="I146" i="3"/>
  <c r="H146" i="3"/>
  <c r="G146" i="3"/>
  <c r="F146" i="3"/>
  <c r="E146" i="3"/>
  <c r="D146" i="3"/>
  <c r="J145" i="3"/>
  <c r="I145" i="3"/>
  <c r="H145" i="3"/>
  <c r="G145" i="3"/>
  <c r="F145" i="3"/>
  <c r="E145" i="3"/>
  <c r="D145" i="3"/>
  <c r="J144" i="3"/>
  <c r="I144" i="3"/>
  <c r="H144" i="3"/>
  <c r="G144" i="3"/>
  <c r="F144" i="3"/>
  <c r="E144" i="3"/>
  <c r="D144" i="3"/>
  <c r="J143" i="3"/>
  <c r="I143" i="3"/>
  <c r="H143" i="3"/>
  <c r="G143" i="3"/>
  <c r="F143" i="3"/>
  <c r="E143" i="3"/>
  <c r="D143" i="3"/>
  <c r="J142" i="3"/>
  <c r="I142" i="3"/>
  <c r="H142" i="3"/>
  <c r="G142" i="3"/>
  <c r="F142" i="3"/>
  <c r="E142" i="3"/>
  <c r="D142" i="3"/>
  <c r="J141" i="3"/>
  <c r="I141" i="3"/>
  <c r="H141" i="3"/>
  <c r="G141" i="3"/>
  <c r="F141" i="3"/>
  <c r="E141" i="3"/>
  <c r="D141" i="3"/>
  <c r="J140" i="3"/>
  <c r="I140" i="3"/>
  <c r="H140" i="3"/>
  <c r="G140" i="3"/>
  <c r="F140" i="3"/>
  <c r="E140" i="3"/>
  <c r="D140" i="3"/>
  <c r="J139" i="3"/>
  <c r="I139" i="3"/>
  <c r="H139" i="3"/>
  <c r="G139" i="3"/>
  <c r="F139" i="3"/>
  <c r="E139" i="3"/>
  <c r="D139" i="3"/>
  <c r="J138" i="3"/>
  <c r="I138" i="3"/>
  <c r="H138" i="3"/>
  <c r="G138" i="3"/>
  <c r="F138" i="3"/>
  <c r="E138" i="3"/>
  <c r="D138" i="3"/>
  <c r="J137" i="3"/>
  <c r="I137" i="3"/>
  <c r="H137" i="3"/>
  <c r="G137" i="3"/>
  <c r="F137" i="3"/>
  <c r="E137" i="3"/>
  <c r="D137" i="3"/>
  <c r="J136" i="3"/>
  <c r="I136" i="3"/>
  <c r="H136" i="3"/>
  <c r="G136" i="3"/>
  <c r="F136" i="3"/>
  <c r="E136" i="3"/>
  <c r="D136" i="3"/>
  <c r="J135" i="3"/>
  <c r="I135" i="3"/>
  <c r="H135" i="3"/>
  <c r="G135" i="3"/>
  <c r="F135" i="3"/>
  <c r="E135" i="3"/>
  <c r="D135" i="3"/>
  <c r="J134" i="3"/>
  <c r="I134" i="3"/>
  <c r="H134" i="3"/>
  <c r="G134" i="3"/>
  <c r="F134" i="3"/>
  <c r="E134" i="3"/>
  <c r="D134" i="3"/>
  <c r="J133" i="3"/>
  <c r="I133" i="3"/>
  <c r="H133" i="3"/>
  <c r="G133" i="3"/>
  <c r="F133" i="3"/>
  <c r="E133" i="3"/>
  <c r="D133" i="3"/>
  <c r="J132" i="3"/>
  <c r="I132" i="3"/>
  <c r="H132" i="3"/>
  <c r="G132" i="3"/>
  <c r="F132" i="3"/>
  <c r="E132" i="3"/>
  <c r="D132" i="3"/>
  <c r="J131" i="3"/>
  <c r="I131" i="3"/>
  <c r="H131" i="3"/>
  <c r="G131" i="3"/>
  <c r="F131" i="3"/>
  <c r="E131" i="3"/>
  <c r="D131" i="3"/>
  <c r="J130" i="3"/>
  <c r="I130" i="3"/>
  <c r="H130" i="3"/>
  <c r="G130" i="3"/>
  <c r="F130" i="3"/>
  <c r="E130" i="3"/>
  <c r="D130" i="3"/>
  <c r="J129" i="3"/>
  <c r="I129" i="3"/>
  <c r="H129" i="3"/>
  <c r="G129" i="3"/>
  <c r="F129" i="3"/>
  <c r="E129" i="3"/>
  <c r="D129" i="3"/>
  <c r="J128" i="3"/>
  <c r="I128" i="3"/>
  <c r="H128" i="3"/>
  <c r="G128" i="3"/>
  <c r="F128" i="3"/>
  <c r="E128" i="3"/>
  <c r="D128" i="3"/>
  <c r="J127" i="3"/>
  <c r="F127" i="3"/>
  <c r="D127" i="3"/>
  <c r="J126" i="3"/>
  <c r="I126" i="3"/>
  <c r="H126" i="3"/>
  <c r="G126" i="3"/>
  <c r="F126" i="3"/>
  <c r="E126" i="3"/>
  <c r="D126" i="3"/>
  <c r="J125" i="3"/>
  <c r="I125" i="3"/>
  <c r="H125" i="3"/>
  <c r="G125" i="3"/>
  <c r="F125" i="3"/>
  <c r="E125" i="3"/>
  <c r="D125" i="3"/>
  <c r="J124" i="3"/>
  <c r="I124" i="3"/>
  <c r="H124" i="3"/>
  <c r="G124" i="3"/>
  <c r="F124" i="3"/>
  <c r="E124" i="3"/>
  <c r="D124" i="3"/>
  <c r="J123" i="3"/>
  <c r="I123" i="3"/>
  <c r="H123" i="3"/>
  <c r="G123" i="3"/>
  <c r="F123" i="3"/>
  <c r="E123" i="3"/>
  <c r="D123" i="3"/>
  <c r="J122" i="3"/>
  <c r="I122" i="3"/>
  <c r="H122" i="3"/>
  <c r="G122" i="3"/>
  <c r="F122" i="3"/>
  <c r="E122" i="3"/>
  <c r="D122" i="3"/>
  <c r="J121" i="3"/>
  <c r="I121" i="3"/>
  <c r="H121" i="3"/>
  <c r="G121" i="3"/>
  <c r="F121" i="3"/>
  <c r="E121" i="3"/>
  <c r="D121" i="3"/>
  <c r="J120" i="3"/>
  <c r="I120" i="3"/>
  <c r="H120" i="3"/>
  <c r="G120" i="3"/>
  <c r="F120" i="3"/>
  <c r="E120" i="3"/>
  <c r="D120" i="3"/>
  <c r="J119" i="3"/>
  <c r="I119" i="3"/>
  <c r="H119" i="3"/>
  <c r="G119" i="3"/>
  <c r="F119" i="3"/>
  <c r="E119" i="3"/>
  <c r="D119" i="3"/>
  <c r="J118" i="3"/>
  <c r="I118" i="3"/>
  <c r="H118" i="3"/>
  <c r="G118" i="3"/>
  <c r="F118" i="3"/>
  <c r="E118" i="3"/>
  <c r="D118" i="3"/>
  <c r="J117" i="3"/>
  <c r="I117" i="3"/>
  <c r="H117" i="3"/>
  <c r="G117" i="3"/>
  <c r="F117" i="3"/>
  <c r="E117" i="3"/>
  <c r="D117" i="3"/>
  <c r="J116" i="3"/>
  <c r="I116" i="3"/>
  <c r="H116" i="3"/>
  <c r="G116" i="3"/>
  <c r="F116" i="3"/>
  <c r="E116" i="3"/>
  <c r="D116" i="3"/>
  <c r="J115" i="3"/>
  <c r="I115" i="3"/>
  <c r="H115" i="3"/>
  <c r="G115" i="3"/>
  <c r="F115" i="3"/>
  <c r="E115" i="3"/>
  <c r="D115" i="3"/>
  <c r="J114" i="3"/>
  <c r="I114" i="3"/>
  <c r="H114" i="3"/>
  <c r="G114" i="3"/>
  <c r="F114" i="3"/>
  <c r="E114" i="3"/>
  <c r="D114" i="3"/>
  <c r="J113" i="3"/>
  <c r="I113" i="3"/>
  <c r="H113" i="3"/>
  <c r="G113" i="3"/>
  <c r="F113" i="3"/>
  <c r="E113" i="3"/>
  <c r="D113" i="3"/>
  <c r="J112" i="3"/>
  <c r="I112" i="3"/>
  <c r="H112" i="3"/>
  <c r="G112" i="3"/>
  <c r="F112" i="3"/>
  <c r="E112" i="3"/>
  <c r="D112" i="3"/>
  <c r="J111" i="3"/>
  <c r="I111" i="3"/>
  <c r="H111" i="3"/>
  <c r="G111" i="3"/>
  <c r="F111" i="3"/>
  <c r="E111" i="3"/>
  <c r="D111" i="3"/>
  <c r="J110" i="3"/>
  <c r="I110" i="3"/>
  <c r="H110" i="3"/>
  <c r="G110" i="3"/>
  <c r="F110" i="3"/>
  <c r="E110" i="3"/>
  <c r="D110" i="3"/>
  <c r="J109" i="3"/>
  <c r="I109" i="3"/>
  <c r="H109" i="3"/>
  <c r="G109" i="3"/>
  <c r="F109" i="3"/>
  <c r="E109" i="3"/>
  <c r="D109" i="3"/>
  <c r="J108" i="3"/>
  <c r="I108" i="3"/>
  <c r="H108" i="3"/>
  <c r="G108" i="3"/>
  <c r="F108" i="3"/>
  <c r="E108" i="3"/>
  <c r="D108" i="3"/>
  <c r="J107" i="3"/>
  <c r="I107" i="3"/>
  <c r="H107" i="3"/>
  <c r="G107" i="3"/>
  <c r="F107" i="3"/>
  <c r="E107" i="3"/>
  <c r="D107" i="3"/>
  <c r="J106" i="3"/>
  <c r="I106" i="3"/>
  <c r="H106" i="3"/>
  <c r="G106" i="3"/>
  <c r="F106" i="3"/>
  <c r="E106" i="3"/>
  <c r="D106" i="3"/>
  <c r="J105" i="3"/>
  <c r="I105" i="3"/>
  <c r="H105" i="3"/>
  <c r="G105" i="3"/>
  <c r="F105" i="3"/>
  <c r="E105" i="3"/>
  <c r="D105" i="3"/>
  <c r="J104" i="3"/>
  <c r="I104" i="3"/>
  <c r="H104" i="3"/>
  <c r="G104" i="3"/>
  <c r="F104" i="3"/>
  <c r="E104" i="3"/>
  <c r="D104" i="3"/>
  <c r="J103" i="3"/>
  <c r="I103" i="3"/>
  <c r="H103" i="3"/>
  <c r="G103" i="3"/>
  <c r="F103" i="3"/>
  <c r="E103" i="3"/>
  <c r="D103" i="3"/>
  <c r="J102" i="3"/>
  <c r="I102" i="3"/>
  <c r="H102" i="3"/>
  <c r="G102" i="3"/>
  <c r="F102" i="3"/>
  <c r="E102" i="3"/>
  <c r="D102" i="3"/>
  <c r="J101" i="3"/>
  <c r="I101" i="3"/>
  <c r="H101" i="3"/>
  <c r="G101" i="3"/>
  <c r="F101" i="3"/>
  <c r="E101" i="3"/>
  <c r="D101" i="3"/>
  <c r="J100" i="3"/>
  <c r="I100" i="3"/>
  <c r="H100" i="3"/>
  <c r="G100" i="3"/>
  <c r="F100" i="3"/>
  <c r="E100" i="3"/>
  <c r="D100" i="3"/>
  <c r="J99" i="3"/>
  <c r="I99" i="3"/>
  <c r="H99" i="3"/>
  <c r="G99" i="3"/>
  <c r="F99" i="3"/>
  <c r="E99" i="3"/>
  <c r="D99" i="3"/>
  <c r="J98" i="3"/>
  <c r="I98" i="3"/>
  <c r="H98" i="3"/>
  <c r="G98" i="3"/>
  <c r="F98" i="3"/>
  <c r="E98" i="3"/>
  <c r="D98" i="3"/>
  <c r="J97" i="3"/>
  <c r="I97" i="3"/>
  <c r="H97" i="3"/>
  <c r="G97" i="3"/>
  <c r="F97" i="3"/>
  <c r="E97" i="3"/>
  <c r="D97" i="3"/>
  <c r="J96" i="3"/>
  <c r="I96" i="3"/>
  <c r="H96" i="3"/>
  <c r="G96" i="3"/>
  <c r="F96" i="3"/>
  <c r="E96" i="3"/>
  <c r="D96" i="3"/>
  <c r="J95" i="3"/>
  <c r="I95" i="3"/>
  <c r="H95" i="3"/>
  <c r="G95" i="3"/>
  <c r="F95" i="3"/>
  <c r="E95" i="3"/>
  <c r="D95" i="3"/>
  <c r="J94" i="3"/>
  <c r="I94" i="3"/>
  <c r="H94" i="3"/>
  <c r="G94" i="3"/>
  <c r="F94" i="3"/>
  <c r="E94" i="3"/>
  <c r="D94" i="3"/>
  <c r="J93" i="3"/>
  <c r="I93" i="3"/>
  <c r="H93" i="3"/>
  <c r="G93" i="3"/>
  <c r="F93" i="3"/>
  <c r="E93" i="3"/>
  <c r="D93" i="3"/>
  <c r="J92" i="3"/>
  <c r="I92" i="3"/>
  <c r="H92" i="3"/>
  <c r="G92" i="3"/>
  <c r="F92" i="3"/>
  <c r="E92" i="3"/>
  <c r="D92" i="3"/>
  <c r="J91" i="3"/>
  <c r="I91" i="3"/>
  <c r="H91" i="3"/>
  <c r="G91" i="3"/>
  <c r="F91" i="3"/>
  <c r="E91" i="3"/>
  <c r="D91" i="3"/>
  <c r="J90" i="3"/>
  <c r="I90" i="3"/>
  <c r="H90" i="3"/>
  <c r="G90" i="3"/>
  <c r="F90" i="3"/>
  <c r="E90" i="3"/>
  <c r="D90" i="3"/>
  <c r="J89" i="3"/>
  <c r="I89" i="3"/>
  <c r="H89" i="3"/>
  <c r="G89" i="3"/>
  <c r="F89" i="3"/>
  <c r="E89" i="3"/>
  <c r="D89" i="3"/>
  <c r="J88" i="3"/>
  <c r="I88" i="3"/>
  <c r="H88" i="3"/>
  <c r="G88" i="3"/>
  <c r="F88" i="3"/>
  <c r="E88" i="3"/>
  <c r="D88" i="3"/>
  <c r="J87" i="3"/>
  <c r="I87" i="3"/>
  <c r="H87" i="3"/>
  <c r="G87" i="3"/>
  <c r="F87" i="3"/>
  <c r="E87" i="3"/>
  <c r="D87" i="3"/>
  <c r="J86" i="3"/>
  <c r="I86" i="3"/>
  <c r="H86" i="3"/>
  <c r="G86" i="3"/>
  <c r="F86" i="3"/>
  <c r="E86" i="3"/>
  <c r="D86" i="3"/>
  <c r="J85" i="3"/>
  <c r="I85" i="3"/>
  <c r="H85" i="3"/>
  <c r="G85" i="3"/>
  <c r="F85" i="3"/>
  <c r="E85" i="3"/>
  <c r="D85" i="3"/>
  <c r="J84" i="3"/>
  <c r="I84" i="3"/>
  <c r="H84" i="3"/>
  <c r="G84" i="3"/>
  <c r="F84" i="3"/>
  <c r="E84" i="3"/>
  <c r="D84" i="3"/>
  <c r="J83" i="3"/>
  <c r="I83" i="3"/>
  <c r="H83" i="3"/>
  <c r="G83" i="3"/>
  <c r="F83" i="3"/>
  <c r="E83" i="3"/>
  <c r="D83" i="3"/>
  <c r="J82" i="3"/>
  <c r="I82" i="3"/>
  <c r="H82" i="3"/>
  <c r="G82" i="3"/>
  <c r="F82" i="3"/>
  <c r="E82" i="3"/>
  <c r="D82" i="3"/>
  <c r="J81" i="3"/>
  <c r="I81" i="3"/>
  <c r="H81" i="3"/>
  <c r="G81" i="3"/>
  <c r="F81" i="3"/>
  <c r="E81" i="3"/>
  <c r="D81" i="3"/>
  <c r="J80" i="3"/>
  <c r="I80" i="3"/>
  <c r="H80" i="3"/>
  <c r="G80" i="3"/>
  <c r="F80" i="3"/>
  <c r="E80" i="3"/>
  <c r="D80" i="3"/>
  <c r="J79" i="3"/>
  <c r="I79" i="3"/>
  <c r="H79" i="3"/>
  <c r="G79" i="3"/>
  <c r="F79" i="3"/>
  <c r="E79" i="3"/>
  <c r="D79" i="3"/>
  <c r="J78" i="3"/>
  <c r="I78" i="3"/>
  <c r="H78" i="3"/>
  <c r="G78" i="3"/>
  <c r="F78" i="3"/>
  <c r="E78" i="3"/>
  <c r="D78" i="3"/>
  <c r="J77" i="3"/>
  <c r="I77" i="3"/>
  <c r="H77" i="3"/>
  <c r="G77" i="3"/>
  <c r="F77" i="3"/>
  <c r="E77" i="3"/>
  <c r="D77" i="3"/>
  <c r="J76" i="3"/>
  <c r="I76" i="3"/>
  <c r="H76" i="3"/>
  <c r="G76" i="3"/>
  <c r="F76" i="3"/>
  <c r="E76" i="3"/>
  <c r="D76" i="3"/>
  <c r="J75" i="3"/>
  <c r="I75" i="3"/>
  <c r="H75" i="3"/>
  <c r="G75" i="3"/>
  <c r="F75" i="3"/>
  <c r="E75" i="3"/>
  <c r="D75" i="3"/>
  <c r="J74" i="3"/>
  <c r="I74" i="3"/>
  <c r="H74" i="3"/>
  <c r="G74" i="3"/>
  <c r="F74" i="3"/>
  <c r="E74" i="3"/>
  <c r="D74" i="3"/>
  <c r="J73" i="3"/>
  <c r="I73" i="3"/>
  <c r="H73" i="3"/>
  <c r="G73" i="3"/>
  <c r="F73" i="3"/>
  <c r="E73" i="3"/>
  <c r="D73" i="3"/>
  <c r="J72" i="3"/>
  <c r="I72" i="3"/>
  <c r="H72" i="3"/>
  <c r="G72" i="3"/>
  <c r="F72" i="3"/>
  <c r="E72" i="3"/>
  <c r="D72" i="3"/>
  <c r="J71" i="3"/>
  <c r="I71" i="3"/>
  <c r="H71" i="3"/>
  <c r="G71" i="3"/>
  <c r="F71" i="3"/>
  <c r="E71" i="3"/>
  <c r="D71" i="3"/>
  <c r="J70" i="3"/>
  <c r="I70" i="3"/>
  <c r="H70" i="3"/>
  <c r="G70" i="3"/>
  <c r="F70" i="3"/>
  <c r="E70" i="3"/>
  <c r="D70" i="3"/>
  <c r="J69" i="3"/>
  <c r="I69" i="3"/>
  <c r="H69" i="3"/>
  <c r="G69" i="3"/>
  <c r="F69" i="3"/>
  <c r="E69" i="3"/>
  <c r="D69" i="3"/>
  <c r="J68" i="3"/>
  <c r="I68" i="3"/>
  <c r="H68" i="3"/>
  <c r="G68" i="3"/>
  <c r="F68" i="3"/>
  <c r="E68" i="3"/>
  <c r="D68" i="3"/>
  <c r="J67" i="3"/>
  <c r="I67" i="3"/>
  <c r="H67" i="3"/>
  <c r="G67" i="3"/>
  <c r="F67" i="3"/>
  <c r="E67" i="3"/>
  <c r="D67" i="3"/>
  <c r="J66" i="3"/>
  <c r="I66" i="3"/>
  <c r="H66" i="3"/>
  <c r="G66" i="3"/>
  <c r="F66" i="3"/>
  <c r="E66" i="3"/>
  <c r="D66" i="3"/>
  <c r="J65" i="3"/>
  <c r="I65" i="3"/>
  <c r="H65" i="3"/>
  <c r="G65" i="3"/>
  <c r="F65" i="3"/>
  <c r="E65" i="3"/>
  <c r="D65" i="3"/>
  <c r="J64" i="3"/>
  <c r="I64" i="3"/>
  <c r="H64" i="3"/>
  <c r="G64" i="3"/>
  <c r="F64" i="3"/>
  <c r="E64" i="3"/>
  <c r="D64" i="3"/>
  <c r="J63" i="3"/>
  <c r="I63" i="3"/>
  <c r="H63" i="3"/>
  <c r="G63" i="3"/>
  <c r="F63" i="3"/>
  <c r="E63" i="3"/>
  <c r="D63" i="3"/>
  <c r="J62" i="3"/>
  <c r="I62" i="3"/>
  <c r="H62" i="3"/>
  <c r="G62" i="3"/>
  <c r="F62" i="3"/>
  <c r="E62" i="3"/>
  <c r="D62" i="3"/>
  <c r="J61" i="3"/>
  <c r="I61" i="3"/>
  <c r="H61" i="3"/>
  <c r="G61" i="3"/>
  <c r="F61" i="3"/>
  <c r="E61" i="3"/>
  <c r="D61" i="3"/>
  <c r="J60" i="3"/>
  <c r="I60" i="3"/>
  <c r="H60" i="3"/>
  <c r="G60" i="3"/>
  <c r="F60" i="3"/>
  <c r="E60" i="3"/>
  <c r="D60" i="3"/>
  <c r="J59" i="3"/>
  <c r="I59" i="3"/>
  <c r="H59" i="3"/>
  <c r="G59" i="3"/>
  <c r="F59" i="3"/>
  <c r="E59" i="3"/>
  <c r="D59" i="3"/>
  <c r="J58" i="3"/>
  <c r="I58" i="3"/>
  <c r="H58" i="3"/>
  <c r="G58" i="3"/>
  <c r="F58" i="3"/>
  <c r="E58" i="3"/>
  <c r="D58" i="3"/>
  <c r="J57" i="3"/>
  <c r="I57" i="3"/>
  <c r="H57" i="3"/>
  <c r="G57" i="3"/>
  <c r="F57" i="3"/>
  <c r="E57" i="3"/>
  <c r="D57" i="3"/>
  <c r="J56" i="3"/>
  <c r="I56" i="3"/>
  <c r="H56" i="3"/>
  <c r="G56" i="3"/>
  <c r="F56" i="3"/>
  <c r="E56" i="3"/>
  <c r="D56" i="3"/>
  <c r="J55" i="3"/>
  <c r="I55" i="3"/>
  <c r="H55" i="3"/>
  <c r="G55" i="3"/>
  <c r="F55" i="3"/>
  <c r="E55" i="3"/>
  <c r="D55" i="3"/>
  <c r="J54" i="3"/>
  <c r="I54" i="3"/>
  <c r="H54" i="3"/>
  <c r="G54" i="3"/>
  <c r="F54" i="3"/>
  <c r="E54" i="3"/>
  <c r="D54" i="3"/>
  <c r="J53" i="3"/>
  <c r="I53" i="3"/>
  <c r="H53" i="3"/>
  <c r="G53" i="3"/>
  <c r="F53" i="3"/>
  <c r="E53" i="3"/>
  <c r="D53" i="3"/>
  <c r="J52" i="3"/>
  <c r="I52" i="3"/>
  <c r="H52" i="3"/>
  <c r="G52" i="3"/>
  <c r="F52" i="3"/>
  <c r="E52" i="3"/>
  <c r="D52" i="3"/>
  <c r="J51" i="3"/>
  <c r="I51" i="3"/>
  <c r="H51" i="3"/>
  <c r="G51" i="3"/>
  <c r="F51" i="3"/>
  <c r="E51" i="3"/>
  <c r="D51" i="3"/>
  <c r="J50" i="3"/>
  <c r="I50" i="3"/>
  <c r="H50" i="3"/>
  <c r="F50" i="3"/>
  <c r="E50" i="3"/>
  <c r="D50" i="3"/>
  <c r="J49" i="3"/>
  <c r="I49" i="3"/>
  <c r="H49" i="3"/>
  <c r="G49" i="3"/>
  <c r="F49" i="3"/>
  <c r="E49" i="3"/>
  <c r="D49" i="3"/>
  <c r="J48" i="3"/>
  <c r="I48" i="3"/>
  <c r="H48" i="3"/>
  <c r="G48" i="3"/>
  <c r="F48" i="3"/>
  <c r="E48" i="3"/>
  <c r="D48" i="3"/>
  <c r="J47" i="3"/>
  <c r="I47" i="3"/>
  <c r="H47" i="3"/>
  <c r="G47" i="3"/>
  <c r="F47" i="3"/>
  <c r="E47" i="3"/>
  <c r="D47" i="3"/>
  <c r="J46" i="3"/>
  <c r="I46" i="3"/>
  <c r="H46" i="3"/>
  <c r="G46" i="3"/>
  <c r="F46" i="3"/>
  <c r="E46" i="3"/>
  <c r="D46" i="3"/>
  <c r="J45" i="3"/>
  <c r="I45" i="3"/>
  <c r="H45" i="3"/>
  <c r="G45" i="3"/>
  <c r="F45" i="3"/>
  <c r="E45" i="3"/>
  <c r="D45" i="3"/>
  <c r="J44" i="3"/>
  <c r="I44" i="3"/>
  <c r="H44" i="3"/>
  <c r="G44" i="3"/>
  <c r="F44" i="3"/>
  <c r="E44" i="3"/>
  <c r="D44" i="3"/>
  <c r="J43" i="3"/>
  <c r="I43" i="3"/>
  <c r="H43" i="3"/>
  <c r="G43" i="3"/>
  <c r="F43" i="3"/>
  <c r="E43" i="3"/>
  <c r="D43" i="3"/>
  <c r="J42" i="3"/>
  <c r="I42" i="3"/>
  <c r="H42" i="3"/>
  <c r="G42" i="3"/>
  <c r="F42" i="3"/>
  <c r="E42" i="3"/>
  <c r="D42" i="3"/>
  <c r="J41" i="3"/>
  <c r="I41" i="3"/>
  <c r="H41" i="3"/>
  <c r="G41" i="3"/>
  <c r="F41" i="3"/>
  <c r="E41" i="3"/>
  <c r="D41" i="3"/>
  <c r="J40" i="3"/>
  <c r="I40" i="3"/>
  <c r="H40" i="3"/>
  <c r="G40" i="3"/>
  <c r="F40" i="3"/>
  <c r="E40" i="3"/>
  <c r="D40" i="3"/>
  <c r="J39" i="3"/>
  <c r="I39" i="3"/>
  <c r="H39" i="3"/>
  <c r="G39" i="3"/>
  <c r="F39" i="3"/>
  <c r="E39" i="3"/>
  <c r="D39" i="3"/>
  <c r="J38" i="3"/>
  <c r="I38" i="3"/>
  <c r="H38" i="3"/>
  <c r="G38" i="3"/>
  <c r="F38" i="3"/>
  <c r="E38" i="3"/>
  <c r="D38" i="3"/>
  <c r="J37" i="3"/>
  <c r="I37" i="3"/>
  <c r="H37" i="3"/>
  <c r="G37" i="3"/>
  <c r="F37" i="3"/>
  <c r="E37" i="3"/>
  <c r="D37" i="3"/>
  <c r="J36" i="3"/>
  <c r="I36" i="3"/>
  <c r="H36" i="3"/>
  <c r="G36" i="3"/>
  <c r="F36" i="3"/>
  <c r="E36" i="3"/>
  <c r="D36" i="3"/>
  <c r="J35" i="3"/>
  <c r="I35" i="3"/>
  <c r="H35" i="3"/>
  <c r="G35" i="3"/>
  <c r="F35" i="3"/>
  <c r="E35" i="3"/>
  <c r="D35" i="3"/>
  <c r="J34" i="3"/>
  <c r="I34" i="3"/>
  <c r="H34" i="3"/>
  <c r="G34" i="3"/>
  <c r="F34" i="3"/>
  <c r="E34" i="3"/>
  <c r="D34" i="3"/>
  <c r="J33" i="3"/>
  <c r="I33" i="3"/>
  <c r="H33" i="3"/>
  <c r="G33" i="3"/>
  <c r="F33" i="3"/>
  <c r="E33" i="3"/>
  <c r="D33" i="3"/>
  <c r="J32" i="3"/>
  <c r="I32" i="3"/>
  <c r="H32" i="3"/>
  <c r="G32" i="3"/>
  <c r="F32" i="3"/>
  <c r="E32" i="3"/>
  <c r="D32" i="3"/>
  <c r="J31" i="3"/>
  <c r="I31" i="3"/>
  <c r="H31" i="3"/>
  <c r="G31" i="3"/>
  <c r="F31" i="3"/>
  <c r="E31" i="3"/>
  <c r="D31" i="3"/>
  <c r="J30" i="3"/>
  <c r="I30" i="3"/>
  <c r="H30" i="3"/>
  <c r="G30" i="3"/>
  <c r="F30" i="3"/>
  <c r="E30" i="3"/>
  <c r="D30" i="3"/>
  <c r="J29" i="3"/>
  <c r="I29" i="3"/>
  <c r="H29" i="3"/>
  <c r="G29" i="3"/>
  <c r="F29" i="3"/>
  <c r="E29" i="3"/>
  <c r="D29" i="3"/>
  <c r="J28" i="3"/>
  <c r="I28" i="3"/>
  <c r="H28" i="3"/>
  <c r="G28" i="3"/>
  <c r="F28" i="3"/>
  <c r="E28" i="3"/>
  <c r="D28" i="3"/>
  <c r="J27" i="3"/>
  <c r="I27" i="3"/>
  <c r="H27" i="3"/>
  <c r="G27" i="3"/>
  <c r="F27" i="3"/>
  <c r="E27" i="3"/>
  <c r="D27" i="3"/>
  <c r="AH26" i="3"/>
  <c r="AE26" i="3"/>
  <c r="AD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J26" i="3"/>
  <c r="I26" i="3"/>
  <c r="H26" i="3"/>
  <c r="G26" i="3"/>
  <c r="F26" i="3"/>
  <c r="E26" i="3"/>
  <c r="D26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J25" i="3"/>
  <c r="I25" i="3"/>
  <c r="H25" i="3"/>
  <c r="G25" i="3"/>
  <c r="F25" i="3"/>
  <c r="E25" i="3"/>
  <c r="D25" i="3"/>
  <c r="AI24" i="3"/>
  <c r="AH24" i="3"/>
  <c r="AG24" i="3"/>
  <c r="AF24" i="3"/>
  <c r="AE24" i="3"/>
  <c r="T24" i="4" s="1"/>
  <c r="AD24" i="3"/>
  <c r="AC24" i="3"/>
  <c r="AB24" i="3"/>
  <c r="T20" i="4" s="1"/>
  <c r="AA24" i="3"/>
  <c r="Z24" i="3"/>
  <c r="Y24" i="3"/>
  <c r="T16" i="4" s="1"/>
  <c r="X24" i="3"/>
  <c r="W24" i="3"/>
  <c r="V24" i="3"/>
  <c r="U24" i="3"/>
  <c r="T24" i="3"/>
  <c r="S24" i="3"/>
  <c r="R24" i="3"/>
  <c r="Q24" i="3"/>
  <c r="P24" i="3"/>
  <c r="O24" i="3"/>
  <c r="J24" i="3"/>
  <c r="I24" i="3"/>
  <c r="H24" i="3"/>
  <c r="G24" i="3"/>
  <c r="F24" i="3"/>
  <c r="E24" i="3"/>
  <c r="D24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J23" i="3"/>
  <c r="I23" i="3"/>
  <c r="H23" i="3"/>
  <c r="G23" i="3"/>
  <c r="F23" i="3"/>
  <c r="D23" i="3"/>
  <c r="AI22" i="3"/>
  <c r="U45" i="3" s="1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J22" i="3"/>
  <c r="I22" i="3"/>
  <c r="H22" i="3"/>
  <c r="G22" i="3"/>
  <c r="F22" i="3"/>
  <c r="E22" i="3"/>
  <c r="D22" i="3"/>
  <c r="AI21" i="3"/>
  <c r="T45" i="3" s="1"/>
  <c r="V45" i="3" s="1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J21" i="3"/>
  <c r="I21" i="3"/>
  <c r="H21" i="3"/>
  <c r="G21" i="3"/>
  <c r="F21" i="3"/>
  <c r="E21" i="3"/>
  <c r="D21" i="3"/>
  <c r="AI20" i="3"/>
  <c r="R45" i="3" s="1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J20" i="3"/>
  <c r="I20" i="3"/>
  <c r="H20" i="3"/>
  <c r="G20" i="3"/>
  <c r="F20" i="3"/>
  <c r="E20" i="3"/>
  <c r="D20" i="3"/>
  <c r="AI19" i="3"/>
  <c r="Q45" i="3" s="1"/>
  <c r="S45" i="3" s="1"/>
  <c r="W45" i="3" s="1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J19" i="3"/>
  <c r="I19" i="3"/>
  <c r="H19" i="3"/>
  <c r="G19" i="3"/>
  <c r="F19" i="3"/>
  <c r="E19" i="3"/>
  <c r="D19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J18" i="3"/>
  <c r="I18" i="3"/>
  <c r="H18" i="3"/>
  <c r="G18" i="3"/>
  <c r="F18" i="3"/>
  <c r="E18" i="3"/>
  <c r="D18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J17" i="3"/>
  <c r="I17" i="3"/>
  <c r="H17" i="3"/>
  <c r="G17" i="3"/>
  <c r="F17" i="3"/>
  <c r="E17" i="3"/>
  <c r="D17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J16" i="3"/>
  <c r="AI5" i="3" s="1"/>
  <c r="I16" i="3"/>
  <c r="H16" i="3"/>
  <c r="AC5" i="3" s="1"/>
  <c r="G16" i="3"/>
  <c r="F16" i="3"/>
  <c r="W5" i="3" s="1"/>
  <c r="E16" i="3"/>
  <c r="D16" i="3"/>
  <c r="Q5" i="3" s="1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J15" i="3"/>
  <c r="I15" i="3"/>
  <c r="H15" i="3"/>
  <c r="G15" i="3"/>
  <c r="F15" i="3"/>
  <c r="E15" i="3"/>
  <c r="D15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J14" i="3"/>
  <c r="I14" i="3"/>
  <c r="H14" i="3"/>
  <c r="G14" i="3"/>
  <c r="F14" i="3"/>
  <c r="E14" i="3"/>
  <c r="D14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J13" i="3"/>
  <c r="I13" i="3"/>
  <c r="H13" i="3"/>
  <c r="G13" i="3"/>
  <c r="F13" i="3"/>
  <c r="E13" i="3"/>
  <c r="D13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J12" i="3"/>
  <c r="I12" i="3"/>
  <c r="H12" i="3"/>
  <c r="G12" i="3"/>
  <c r="F12" i="3"/>
  <c r="E12" i="3"/>
  <c r="D12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J11" i="3"/>
  <c r="I11" i="3"/>
  <c r="H11" i="3"/>
  <c r="G11" i="3"/>
  <c r="F11" i="3"/>
  <c r="E11" i="3"/>
  <c r="D11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J10" i="3"/>
  <c r="AI4" i="3" s="1"/>
  <c r="I10" i="3"/>
  <c r="H10" i="3"/>
  <c r="AC4" i="3" s="1"/>
  <c r="G10" i="3"/>
  <c r="F10" i="3"/>
  <c r="W4" i="3" s="1"/>
  <c r="E10" i="3"/>
  <c r="D10" i="3"/>
  <c r="Q4" i="3" s="1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J9" i="3"/>
  <c r="I9" i="3"/>
  <c r="H9" i="3"/>
  <c r="G9" i="3"/>
  <c r="F9" i="3"/>
  <c r="E9" i="3"/>
  <c r="D9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J8" i="3"/>
  <c r="I8" i="3"/>
  <c r="H8" i="3"/>
  <c r="G8" i="3"/>
  <c r="F8" i="3"/>
  <c r="E8" i="3"/>
  <c r="D8" i="3"/>
  <c r="AI7" i="3"/>
  <c r="AH7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J7" i="3"/>
  <c r="I7" i="3"/>
  <c r="H7" i="3"/>
  <c r="G7" i="3"/>
  <c r="F7" i="3"/>
  <c r="E7" i="3"/>
  <c r="D7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J6" i="3"/>
  <c r="I6" i="3"/>
  <c r="H6" i="3"/>
  <c r="G6" i="3"/>
  <c r="F6" i="3"/>
  <c r="E6" i="3"/>
  <c r="D6" i="3"/>
  <c r="AH5" i="3"/>
  <c r="AF5" i="3"/>
  <c r="AE5" i="3"/>
  <c r="AD5" i="3"/>
  <c r="AB5" i="3"/>
  <c r="Z5" i="3"/>
  <c r="Y5" i="3"/>
  <c r="X5" i="3"/>
  <c r="V5" i="3"/>
  <c r="T5" i="3"/>
  <c r="S5" i="3"/>
  <c r="R5" i="3"/>
  <c r="P5" i="3"/>
  <c r="J5" i="3"/>
  <c r="I5" i="3"/>
  <c r="H5" i="3"/>
  <c r="G5" i="3"/>
  <c r="F5" i="3"/>
  <c r="E5" i="3"/>
  <c r="D5" i="3"/>
  <c r="AH4" i="3"/>
  <c r="AF4" i="3"/>
  <c r="AE4" i="3"/>
  <c r="AD4" i="3"/>
  <c r="AB4" i="3"/>
  <c r="Z4" i="3"/>
  <c r="Y4" i="3"/>
  <c r="X4" i="3"/>
  <c r="V4" i="3"/>
  <c r="T4" i="3"/>
  <c r="S4" i="3"/>
  <c r="R4" i="3"/>
  <c r="P4" i="3"/>
  <c r="J4" i="3"/>
  <c r="I4" i="3"/>
  <c r="H4" i="3"/>
  <c r="G4" i="3"/>
  <c r="F4" i="3"/>
  <c r="E4" i="3"/>
  <c r="D4" i="3"/>
  <c r="J3" i="3"/>
  <c r="I3" i="3"/>
  <c r="H3" i="3"/>
  <c r="G3" i="3"/>
  <c r="F3" i="3"/>
  <c r="E3" i="3"/>
  <c r="D3" i="3"/>
  <c r="J2" i="3"/>
  <c r="I2" i="3"/>
  <c r="H2" i="3"/>
  <c r="G2" i="3"/>
  <c r="F2" i="3"/>
  <c r="E2" i="3"/>
  <c r="D2" i="3"/>
  <c r="J603" i="2"/>
  <c r="I603" i="2"/>
  <c r="H603" i="2"/>
  <c r="G603" i="2"/>
  <c r="F603" i="2"/>
  <c r="E603" i="2"/>
  <c r="D603" i="2"/>
  <c r="J602" i="2"/>
  <c r="F602" i="2"/>
  <c r="E602" i="2"/>
  <c r="D602" i="2"/>
  <c r="J601" i="2"/>
  <c r="F601" i="2"/>
  <c r="E601" i="2"/>
  <c r="D601" i="2"/>
  <c r="J600" i="2"/>
  <c r="I600" i="2"/>
  <c r="G600" i="2"/>
  <c r="F600" i="2"/>
  <c r="E600" i="2"/>
  <c r="D600" i="2"/>
  <c r="J599" i="2"/>
  <c r="F599" i="2"/>
  <c r="E599" i="2"/>
  <c r="D599" i="2"/>
  <c r="J598" i="2"/>
  <c r="I598" i="2"/>
  <c r="H598" i="2"/>
  <c r="G598" i="2"/>
  <c r="F598" i="2"/>
  <c r="E598" i="2"/>
  <c r="D598" i="2"/>
  <c r="J597" i="2"/>
  <c r="I597" i="2"/>
  <c r="H597" i="2"/>
  <c r="G597" i="2"/>
  <c r="F597" i="2"/>
  <c r="E597" i="2"/>
  <c r="D597" i="2"/>
  <c r="J596" i="2"/>
  <c r="F596" i="2"/>
  <c r="E596" i="2"/>
  <c r="D596" i="2"/>
  <c r="J595" i="2"/>
  <c r="F595" i="2"/>
  <c r="E595" i="2"/>
  <c r="D595" i="2"/>
  <c r="J594" i="2"/>
  <c r="I594" i="2"/>
  <c r="H594" i="2"/>
  <c r="G594" i="2"/>
  <c r="F594" i="2"/>
  <c r="E594" i="2"/>
  <c r="D594" i="2"/>
  <c r="J593" i="2"/>
  <c r="I593" i="2"/>
  <c r="H593" i="2"/>
  <c r="G593" i="2"/>
  <c r="F593" i="2"/>
  <c r="E593" i="2"/>
  <c r="D593" i="2"/>
  <c r="J592" i="2"/>
  <c r="I592" i="2"/>
  <c r="H592" i="2"/>
  <c r="G592" i="2"/>
  <c r="F592" i="2"/>
  <c r="E592" i="2"/>
  <c r="D592" i="2"/>
  <c r="J591" i="2"/>
  <c r="I591" i="2"/>
  <c r="H591" i="2"/>
  <c r="G591" i="2"/>
  <c r="F591" i="2"/>
  <c r="E591" i="2"/>
  <c r="D591" i="2"/>
  <c r="J590" i="2"/>
  <c r="I590" i="2"/>
  <c r="H590" i="2"/>
  <c r="G590" i="2"/>
  <c r="F590" i="2"/>
  <c r="E590" i="2"/>
  <c r="D590" i="2"/>
  <c r="J589" i="2"/>
  <c r="I589" i="2"/>
  <c r="H589" i="2"/>
  <c r="G589" i="2"/>
  <c r="F589" i="2"/>
  <c r="E589" i="2"/>
  <c r="D589" i="2"/>
  <c r="J588" i="2"/>
  <c r="I588" i="2"/>
  <c r="H588" i="2"/>
  <c r="G588" i="2"/>
  <c r="F588" i="2"/>
  <c r="E588" i="2"/>
  <c r="D588" i="2"/>
  <c r="J587" i="2"/>
  <c r="I587" i="2"/>
  <c r="H587" i="2"/>
  <c r="G587" i="2"/>
  <c r="F587" i="2"/>
  <c r="E587" i="2"/>
  <c r="D587" i="2"/>
  <c r="J586" i="2"/>
  <c r="I586" i="2"/>
  <c r="H586" i="2"/>
  <c r="G586" i="2"/>
  <c r="F586" i="2"/>
  <c r="E586" i="2"/>
  <c r="D586" i="2"/>
  <c r="J585" i="2"/>
  <c r="I585" i="2"/>
  <c r="H585" i="2"/>
  <c r="G585" i="2"/>
  <c r="F585" i="2"/>
  <c r="E585" i="2"/>
  <c r="D585" i="2"/>
  <c r="J584" i="2"/>
  <c r="I584" i="2"/>
  <c r="H584" i="2"/>
  <c r="G584" i="2"/>
  <c r="F584" i="2"/>
  <c r="E584" i="2"/>
  <c r="D584" i="2"/>
  <c r="J583" i="2"/>
  <c r="I583" i="2"/>
  <c r="H583" i="2"/>
  <c r="G583" i="2"/>
  <c r="F583" i="2"/>
  <c r="E583" i="2"/>
  <c r="D583" i="2"/>
  <c r="J582" i="2"/>
  <c r="I582" i="2"/>
  <c r="H582" i="2"/>
  <c r="G582" i="2"/>
  <c r="F582" i="2"/>
  <c r="E582" i="2"/>
  <c r="D582" i="2"/>
  <c r="J581" i="2"/>
  <c r="I581" i="2"/>
  <c r="H581" i="2"/>
  <c r="G581" i="2"/>
  <c r="F581" i="2"/>
  <c r="E581" i="2"/>
  <c r="D581" i="2"/>
  <c r="J580" i="2"/>
  <c r="I580" i="2"/>
  <c r="H580" i="2"/>
  <c r="G580" i="2"/>
  <c r="F580" i="2"/>
  <c r="E580" i="2"/>
  <c r="D580" i="2"/>
  <c r="J579" i="2"/>
  <c r="I579" i="2"/>
  <c r="H579" i="2"/>
  <c r="G579" i="2"/>
  <c r="F579" i="2"/>
  <c r="E579" i="2"/>
  <c r="D579" i="2"/>
  <c r="J578" i="2"/>
  <c r="I578" i="2"/>
  <c r="H578" i="2"/>
  <c r="G578" i="2"/>
  <c r="F578" i="2"/>
  <c r="E578" i="2"/>
  <c r="D578" i="2"/>
  <c r="J577" i="2"/>
  <c r="I577" i="2"/>
  <c r="H577" i="2"/>
  <c r="G577" i="2"/>
  <c r="F577" i="2"/>
  <c r="E577" i="2"/>
  <c r="D577" i="2"/>
  <c r="J576" i="2"/>
  <c r="I576" i="2"/>
  <c r="H576" i="2"/>
  <c r="G576" i="2"/>
  <c r="F576" i="2"/>
  <c r="E576" i="2"/>
  <c r="D576" i="2"/>
  <c r="J575" i="2"/>
  <c r="I575" i="2"/>
  <c r="H575" i="2"/>
  <c r="G575" i="2"/>
  <c r="F575" i="2"/>
  <c r="E575" i="2"/>
  <c r="D575" i="2"/>
  <c r="J574" i="2"/>
  <c r="I574" i="2"/>
  <c r="H574" i="2"/>
  <c r="G574" i="2"/>
  <c r="F574" i="2"/>
  <c r="E574" i="2"/>
  <c r="D574" i="2"/>
  <c r="J573" i="2"/>
  <c r="I573" i="2"/>
  <c r="H573" i="2"/>
  <c r="G573" i="2"/>
  <c r="F573" i="2"/>
  <c r="E573" i="2"/>
  <c r="D573" i="2"/>
  <c r="J572" i="2"/>
  <c r="I572" i="2"/>
  <c r="H572" i="2"/>
  <c r="G572" i="2"/>
  <c r="F572" i="2"/>
  <c r="E572" i="2"/>
  <c r="D572" i="2"/>
  <c r="J571" i="2"/>
  <c r="I571" i="2"/>
  <c r="H571" i="2"/>
  <c r="G571" i="2"/>
  <c r="F571" i="2"/>
  <c r="E571" i="2"/>
  <c r="D571" i="2"/>
  <c r="J570" i="2"/>
  <c r="I570" i="2"/>
  <c r="H570" i="2"/>
  <c r="G570" i="2"/>
  <c r="F570" i="2"/>
  <c r="E570" i="2"/>
  <c r="D570" i="2"/>
  <c r="J569" i="2"/>
  <c r="I569" i="2"/>
  <c r="H569" i="2"/>
  <c r="G569" i="2"/>
  <c r="F569" i="2"/>
  <c r="E569" i="2"/>
  <c r="D569" i="2"/>
  <c r="J568" i="2"/>
  <c r="I568" i="2"/>
  <c r="H568" i="2"/>
  <c r="G568" i="2"/>
  <c r="F568" i="2"/>
  <c r="E568" i="2"/>
  <c r="D568" i="2"/>
  <c r="J567" i="2"/>
  <c r="I567" i="2"/>
  <c r="H567" i="2"/>
  <c r="G567" i="2"/>
  <c r="F567" i="2"/>
  <c r="E567" i="2"/>
  <c r="D567" i="2"/>
  <c r="J566" i="2"/>
  <c r="I566" i="2"/>
  <c r="G566" i="2"/>
  <c r="F566" i="2"/>
  <c r="E566" i="2"/>
  <c r="D566" i="2"/>
  <c r="J565" i="2"/>
  <c r="I565" i="2"/>
  <c r="G565" i="2"/>
  <c r="F565" i="2"/>
  <c r="E565" i="2"/>
  <c r="D565" i="2"/>
  <c r="J564" i="2"/>
  <c r="I564" i="2"/>
  <c r="H564" i="2"/>
  <c r="G564" i="2"/>
  <c r="F564" i="2"/>
  <c r="E564" i="2"/>
  <c r="D564" i="2"/>
  <c r="J563" i="2"/>
  <c r="F563" i="2"/>
  <c r="E563" i="2"/>
  <c r="D563" i="2"/>
  <c r="J562" i="2"/>
  <c r="F562" i="2"/>
  <c r="E562" i="2"/>
  <c r="D562" i="2"/>
  <c r="J561" i="2"/>
  <c r="F561" i="2"/>
  <c r="E561" i="2"/>
  <c r="D561" i="2"/>
  <c r="J560" i="2"/>
  <c r="I560" i="2"/>
  <c r="G560" i="2"/>
  <c r="F560" i="2"/>
  <c r="E560" i="2"/>
  <c r="D560" i="2"/>
  <c r="J559" i="2"/>
  <c r="I559" i="2"/>
  <c r="H559" i="2"/>
  <c r="G559" i="2"/>
  <c r="F559" i="2"/>
  <c r="E559" i="2"/>
  <c r="D559" i="2"/>
  <c r="J558" i="2"/>
  <c r="I558" i="2"/>
  <c r="H558" i="2"/>
  <c r="G558" i="2"/>
  <c r="F558" i="2"/>
  <c r="E558" i="2"/>
  <c r="D558" i="2"/>
  <c r="J557" i="2"/>
  <c r="I557" i="2"/>
  <c r="H557" i="2"/>
  <c r="G557" i="2"/>
  <c r="F557" i="2"/>
  <c r="E557" i="2"/>
  <c r="D557" i="2"/>
  <c r="J556" i="2"/>
  <c r="I556" i="2"/>
  <c r="H556" i="2"/>
  <c r="G556" i="2"/>
  <c r="F556" i="2"/>
  <c r="E556" i="2"/>
  <c r="D556" i="2"/>
  <c r="J555" i="2"/>
  <c r="I555" i="2"/>
  <c r="H555" i="2"/>
  <c r="G555" i="2"/>
  <c r="F555" i="2"/>
  <c r="E555" i="2"/>
  <c r="D555" i="2"/>
  <c r="J554" i="2"/>
  <c r="I554" i="2"/>
  <c r="H554" i="2"/>
  <c r="G554" i="2"/>
  <c r="F554" i="2"/>
  <c r="E554" i="2"/>
  <c r="D554" i="2"/>
  <c r="J553" i="2"/>
  <c r="I553" i="2"/>
  <c r="H553" i="2"/>
  <c r="G553" i="2"/>
  <c r="F553" i="2"/>
  <c r="E553" i="2"/>
  <c r="D553" i="2"/>
  <c r="J552" i="2"/>
  <c r="I552" i="2"/>
  <c r="H552" i="2"/>
  <c r="G552" i="2"/>
  <c r="F552" i="2"/>
  <c r="E552" i="2"/>
  <c r="D552" i="2"/>
  <c r="J551" i="2"/>
  <c r="I551" i="2"/>
  <c r="H551" i="2"/>
  <c r="G551" i="2"/>
  <c r="F551" i="2"/>
  <c r="E551" i="2"/>
  <c r="D551" i="2"/>
  <c r="J550" i="2"/>
  <c r="I550" i="2"/>
  <c r="G550" i="2"/>
  <c r="F550" i="2"/>
  <c r="E550" i="2"/>
  <c r="D550" i="2"/>
  <c r="J549" i="2"/>
  <c r="I549" i="2"/>
  <c r="H549" i="2"/>
  <c r="G549" i="2"/>
  <c r="F549" i="2"/>
  <c r="E549" i="2"/>
  <c r="D549" i="2"/>
  <c r="J548" i="2"/>
  <c r="I548" i="2"/>
  <c r="H548" i="2"/>
  <c r="G548" i="2"/>
  <c r="F548" i="2"/>
  <c r="E548" i="2"/>
  <c r="D548" i="2"/>
  <c r="J547" i="2"/>
  <c r="I547" i="2"/>
  <c r="H547" i="2"/>
  <c r="G547" i="2"/>
  <c r="F547" i="2"/>
  <c r="E547" i="2"/>
  <c r="D547" i="2"/>
  <c r="J546" i="2"/>
  <c r="I546" i="2"/>
  <c r="H546" i="2"/>
  <c r="G546" i="2"/>
  <c r="F546" i="2"/>
  <c r="E546" i="2"/>
  <c r="D546" i="2"/>
  <c r="J545" i="2"/>
  <c r="I545" i="2"/>
  <c r="H545" i="2"/>
  <c r="G545" i="2"/>
  <c r="F545" i="2"/>
  <c r="E545" i="2"/>
  <c r="D545" i="2"/>
  <c r="J544" i="2"/>
  <c r="I544" i="2"/>
  <c r="H544" i="2"/>
  <c r="G544" i="2"/>
  <c r="F544" i="2"/>
  <c r="E544" i="2"/>
  <c r="D544" i="2"/>
  <c r="J543" i="2"/>
  <c r="I543" i="2"/>
  <c r="H543" i="2"/>
  <c r="G543" i="2"/>
  <c r="F543" i="2"/>
  <c r="E543" i="2"/>
  <c r="D543" i="2"/>
  <c r="J542" i="2"/>
  <c r="I542" i="2"/>
  <c r="H542" i="2"/>
  <c r="G542" i="2"/>
  <c r="F542" i="2"/>
  <c r="E542" i="2"/>
  <c r="D542" i="2"/>
  <c r="J541" i="2"/>
  <c r="I541" i="2"/>
  <c r="H541" i="2"/>
  <c r="G541" i="2"/>
  <c r="F541" i="2"/>
  <c r="E541" i="2"/>
  <c r="D541" i="2"/>
  <c r="J540" i="2"/>
  <c r="I540" i="2"/>
  <c r="H540" i="2"/>
  <c r="G540" i="2"/>
  <c r="F540" i="2"/>
  <c r="E540" i="2"/>
  <c r="D540" i="2"/>
  <c r="J539" i="2"/>
  <c r="I539" i="2"/>
  <c r="H539" i="2"/>
  <c r="G539" i="2"/>
  <c r="F539" i="2"/>
  <c r="E539" i="2"/>
  <c r="D539" i="2"/>
  <c r="J538" i="2"/>
  <c r="I538" i="2"/>
  <c r="H538" i="2"/>
  <c r="G538" i="2"/>
  <c r="F538" i="2"/>
  <c r="E538" i="2"/>
  <c r="D538" i="2"/>
  <c r="J537" i="2"/>
  <c r="I537" i="2"/>
  <c r="H537" i="2"/>
  <c r="G537" i="2"/>
  <c r="F537" i="2"/>
  <c r="E537" i="2"/>
  <c r="D537" i="2"/>
  <c r="J536" i="2"/>
  <c r="I536" i="2"/>
  <c r="H536" i="2"/>
  <c r="G536" i="2"/>
  <c r="F536" i="2"/>
  <c r="E536" i="2"/>
  <c r="D536" i="2"/>
  <c r="J535" i="2"/>
  <c r="F535" i="2"/>
  <c r="E535" i="2"/>
  <c r="D535" i="2"/>
  <c r="J534" i="2"/>
  <c r="F534" i="2"/>
  <c r="E534" i="2"/>
  <c r="D534" i="2"/>
  <c r="J533" i="2"/>
  <c r="I533" i="2"/>
  <c r="H533" i="2"/>
  <c r="G533" i="2"/>
  <c r="F533" i="2"/>
  <c r="E533" i="2"/>
  <c r="D533" i="2"/>
  <c r="J532" i="2"/>
  <c r="I532" i="2"/>
  <c r="H532" i="2"/>
  <c r="G532" i="2"/>
  <c r="F532" i="2"/>
  <c r="E532" i="2"/>
  <c r="D532" i="2"/>
  <c r="J531" i="2"/>
  <c r="I531" i="2"/>
  <c r="H531" i="2"/>
  <c r="F531" i="2"/>
  <c r="E531" i="2"/>
  <c r="D531" i="2"/>
  <c r="J530" i="2"/>
  <c r="I530" i="2"/>
  <c r="H530" i="2"/>
  <c r="F530" i="2"/>
  <c r="E530" i="2"/>
  <c r="D530" i="2"/>
  <c r="J529" i="2"/>
  <c r="I529" i="2"/>
  <c r="H529" i="2"/>
  <c r="F529" i="2"/>
  <c r="E529" i="2"/>
  <c r="D529" i="2"/>
  <c r="J528" i="2"/>
  <c r="I528" i="2"/>
  <c r="H528" i="2"/>
  <c r="G528" i="2"/>
  <c r="F528" i="2"/>
  <c r="E528" i="2"/>
  <c r="D528" i="2"/>
  <c r="J527" i="2"/>
  <c r="I527" i="2"/>
  <c r="H527" i="2"/>
  <c r="G527" i="2"/>
  <c r="F527" i="2"/>
  <c r="E527" i="2"/>
  <c r="D527" i="2"/>
  <c r="J526" i="2"/>
  <c r="I526" i="2"/>
  <c r="H526" i="2"/>
  <c r="F526" i="2"/>
  <c r="E526" i="2"/>
  <c r="D526" i="2"/>
  <c r="J525" i="2"/>
  <c r="I525" i="2"/>
  <c r="H525" i="2"/>
  <c r="F525" i="2"/>
  <c r="E525" i="2"/>
  <c r="D525" i="2"/>
  <c r="J524" i="2"/>
  <c r="I524" i="2"/>
  <c r="H524" i="2"/>
  <c r="G524" i="2"/>
  <c r="F524" i="2"/>
  <c r="E524" i="2"/>
  <c r="D524" i="2"/>
  <c r="J523" i="2"/>
  <c r="I523" i="2"/>
  <c r="H523" i="2"/>
  <c r="G523" i="2"/>
  <c r="F523" i="2"/>
  <c r="E523" i="2"/>
  <c r="D523" i="2"/>
  <c r="J522" i="2"/>
  <c r="I522" i="2"/>
  <c r="H522" i="2"/>
  <c r="G522" i="2"/>
  <c r="F522" i="2"/>
  <c r="E522" i="2"/>
  <c r="D522" i="2"/>
  <c r="J521" i="2"/>
  <c r="I521" i="2"/>
  <c r="H521" i="2"/>
  <c r="F521" i="2"/>
  <c r="E521" i="2"/>
  <c r="D521" i="2"/>
  <c r="J520" i="2"/>
  <c r="I520" i="2"/>
  <c r="H520" i="2"/>
  <c r="G520" i="2"/>
  <c r="F520" i="2"/>
  <c r="E520" i="2"/>
  <c r="D520" i="2"/>
  <c r="J519" i="2"/>
  <c r="I519" i="2"/>
  <c r="H519" i="2"/>
  <c r="F519" i="2"/>
  <c r="E519" i="2"/>
  <c r="D519" i="2"/>
  <c r="J517" i="2"/>
  <c r="I517" i="2"/>
  <c r="H517" i="2"/>
  <c r="F517" i="2"/>
  <c r="E517" i="2"/>
  <c r="D517" i="2"/>
  <c r="J516" i="2"/>
  <c r="I516" i="2"/>
  <c r="H516" i="2"/>
  <c r="G516" i="2"/>
  <c r="F516" i="2"/>
  <c r="E516" i="2"/>
  <c r="D516" i="2"/>
  <c r="J515" i="2"/>
  <c r="I515" i="2"/>
  <c r="H515" i="2"/>
  <c r="G515" i="2"/>
  <c r="F515" i="2"/>
  <c r="E515" i="2"/>
  <c r="D515" i="2"/>
  <c r="J514" i="2"/>
  <c r="I514" i="2"/>
  <c r="H514" i="2"/>
  <c r="G514" i="2"/>
  <c r="F514" i="2"/>
  <c r="E514" i="2"/>
  <c r="D514" i="2"/>
  <c r="J513" i="2"/>
  <c r="I513" i="2"/>
  <c r="H513" i="2"/>
  <c r="G513" i="2"/>
  <c r="F513" i="2"/>
  <c r="E513" i="2"/>
  <c r="D513" i="2"/>
  <c r="J512" i="2"/>
  <c r="I512" i="2"/>
  <c r="H512" i="2"/>
  <c r="G512" i="2"/>
  <c r="F512" i="2"/>
  <c r="E512" i="2"/>
  <c r="D512" i="2"/>
  <c r="J511" i="2"/>
  <c r="I511" i="2"/>
  <c r="H511" i="2"/>
  <c r="G511" i="2"/>
  <c r="F511" i="2"/>
  <c r="E511" i="2"/>
  <c r="D511" i="2"/>
  <c r="J510" i="2"/>
  <c r="I510" i="2"/>
  <c r="H510" i="2"/>
  <c r="G510" i="2"/>
  <c r="F510" i="2"/>
  <c r="E510" i="2"/>
  <c r="D510" i="2"/>
  <c r="J509" i="2"/>
  <c r="I509" i="2"/>
  <c r="H509" i="2"/>
  <c r="G509" i="2"/>
  <c r="F509" i="2"/>
  <c r="E509" i="2"/>
  <c r="D509" i="2"/>
  <c r="J508" i="2"/>
  <c r="I508" i="2"/>
  <c r="H508" i="2"/>
  <c r="G508" i="2"/>
  <c r="F508" i="2"/>
  <c r="E508" i="2"/>
  <c r="D508" i="2"/>
  <c r="J507" i="2"/>
  <c r="I507" i="2"/>
  <c r="H507" i="2"/>
  <c r="G507" i="2"/>
  <c r="F507" i="2"/>
  <c r="E507" i="2"/>
  <c r="D507" i="2"/>
  <c r="J506" i="2"/>
  <c r="I506" i="2"/>
  <c r="H506" i="2"/>
  <c r="G506" i="2"/>
  <c r="F506" i="2"/>
  <c r="E506" i="2"/>
  <c r="D506" i="2"/>
  <c r="J505" i="2"/>
  <c r="I505" i="2"/>
  <c r="H505" i="2"/>
  <c r="G505" i="2"/>
  <c r="F505" i="2"/>
  <c r="D505" i="2"/>
  <c r="J504" i="2"/>
  <c r="I504" i="2"/>
  <c r="H504" i="2"/>
  <c r="G504" i="2"/>
  <c r="F504" i="2"/>
  <c r="E504" i="2"/>
  <c r="D504" i="2"/>
  <c r="J503" i="2"/>
  <c r="I503" i="2"/>
  <c r="H503" i="2"/>
  <c r="G503" i="2"/>
  <c r="F503" i="2"/>
  <c r="E503" i="2"/>
  <c r="D503" i="2"/>
  <c r="J502" i="2"/>
  <c r="I502" i="2"/>
  <c r="H502" i="2"/>
  <c r="G502" i="2"/>
  <c r="F502" i="2"/>
  <c r="E502" i="2"/>
  <c r="D502" i="2"/>
  <c r="J501" i="2"/>
  <c r="I501" i="2"/>
  <c r="H501" i="2"/>
  <c r="G501" i="2"/>
  <c r="F501" i="2"/>
  <c r="E501" i="2"/>
  <c r="D501" i="2"/>
  <c r="J500" i="2"/>
  <c r="I500" i="2"/>
  <c r="H500" i="2"/>
  <c r="G500" i="2"/>
  <c r="F500" i="2"/>
  <c r="E500" i="2"/>
  <c r="D500" i="2"/>
  <c r="J499" i="2"/>
  <c r="I499" i="2"/>
  <c r="H499" i="2"/>
  <c r="G499" i="2"/>
  <c r="F499" i="2"/>
  <c r="E499" i="2"/>
  <c r="D499" i="2"/>
  <c r="J498" i="2"/>
  <c r="I498" i="2"/>
  <c r="H498" i="2"/>
  <c r="G498" i="2"/>
  <c r="F498" i="2"/>
  <c r="E498" i="2"/>
  <c r="D498" i="2"/>
  <c r="J497" i="2"/>
  <c r="I497" i="2"/>
  <c r="H497" i="2"/>
  <c r="G497" i="2"/>
  <c r="F497" i="2"/>
  <c r="E497" i="2"/>
  <c r="D497" i="2"/>
  <c r="J496" i="2"/>
  <c r="I496" i="2"/>
  <c r="H496" i="2"/>
  <c r="G496" i="2"/>
  <c r="F496" i="2"/>
  <c r="E496" i="2"/>
  <c r="D496" i="2"/>
  <c r="J495" i="2"/>
  <c r="I495" i="2"/>
  <c r="H495" i="2"/>
  <c r="G495" i="2"/>
  <c r="F495" i="2"/>
  <c r="E495" i="2"/>
  <c r="D495" i="2"/>
  <c r="J494" i="2"/>
  <c r="I494" i="2"/>
  <c r="H494" i="2"/>
  <c r="G494" i="2"/>
  <c r="F494" i="2"/>
  <c r="E494" i="2"/>
  <c r="D494" i="2"/>
  <c r="J493" i="2"/>
  <c r="I493" i="2"/>
  <c r="H493" i="2"/>
  <c r="G493" i="2"/>
  <c r="F493" i="2"/>
  <c r="E493" i="2"/>
  <c r="D493" i="2"/>
  <c r="J492" i="2"/>
  <c r="I492" i="2"/>
  <c r="H492" i="2"/>
  <c r="G492" i="2"/>
  <c r="F492" i="2"/>
  <c r="E492" i="2"/>
  <c r="D492" i="2"/>
  <c r="J491" i="2"/>
  <c r="I491" i="2"/>
  <c r="H491" i="2"/>
  <c r="G491" i="2"/>
  <c r="F491" i="2"/>
  <c r="E491" i="2"/>
  <c r="D491" i="2"/>
  <c r="J490" i="2"/>
  <c r="I490" i="2"/>
  <c r="H490" i="2"/>
  <c r="G490" i="2"/>
  <c r="F490" i="2"/>
  <c r="E490" i="2"/>
  <c r="D490" i="2"/>
  <c r="J489" i="2"/>
  <c r="I489" i="2"/>
  <c r="H489" i="2"/>
  <c r="G489" i="2"/>
  <c r="F489" i="2"/>
  <c r="E489" i="2"/>
  <c r="D489" i="2"/>
  <c r="J488" i="2"/>
  <c r="I488" i="2"/>
  <c r="H488" i="2"/>
  <c r="G488" i="2"/>
  <c r="F488" i="2"/>
  <c r="E488" i="2"/>
  <c r="D488" i="2"/>
  <c r="J487" i="2"/>
  <c r="I487" i="2"/>
  <c r="H487" i="2"/>
  <c r="G487" i="2"/>
  <c r="F487" i="2"/>
  <c r="E487" i="2"/>
  <c r="D487" i="2"/>
  <c r="J486" i="2"/>
  <c r="I486" i="2"/>
  <c r="H486" i="2"/>
  <c r="G486" i="2"/>
  <c r="F486" i="2"/>
  <c r="E486" i="2"/>
  <c r="D486" i="2"/>
  <c r="J485" i="2"/>
  <c r="I485" i="2"/>
  <c r="H485" i="2"/>
  <c r="G485" i="2"/>
  <c r="F485" i="2"/>
  <c r="E485" i="2"/>
  <c r="D485" i="2"/>
  <c r="J484" i="2"/>
  <c r="I484" i="2"/>
  <c r="H484" i="2"/>
  <c r="G484" i="2"/>
  <c r="F484" i="2"/>
  <c r="E484" i="2"/>
  <c r="D484" i="2"/>
  <c r="J483" i="2"/>
  <c r="I483" i="2"/>
  <c r="H483" i="2"/>
  <c r="G483" i="2"/>
  <c r="F483" i="2"/>
  <c r="E483" i="2"/>
  <c r="D483" i="2"/>
  <c r="J482" i="2"/>
  <c r="I482" i="2"/>
  <c r="H482" i="2"/>
  <c r="F482" i="2"/>
  <c r="E482" i="2"/>
  <c r="D482" i="2"/>
  <c r="J481" i="2"/>
  <c r="I481" i="2"/>
  <c r="H481" i="2"/>
  <c r="G481" i="2"/>
  <c r="F481" i="2"/>
  <c r="E481" i="2"/>
  <c r="D481" i="2"/>
  <c r="J480" i="2"/>
  <c r="I480" i="2"/>
  <c r="H480" i="2"/>
  <c r="F480" i="2"/>
  <c r="E480" i="2"/>
  <c r="D480" i="2"/>
  <c r="J479" i="2"/>
  <c r="I479" i="2"/>
  <c r="H479" i="2"/>
  <c r="F479" i="2"/>
  <c r="E479" i="2"/>
  <c r="D479" i="2"/>
  <c r="J477" i="2"/>
  <c r="I477" i="2"/>
  <c r="H477" i="2"/>
  <c r="G477" i="2"/>
  <c r="F477" i="2"/>
  <c r="E477" i="2"/>
  <c r="D477" i="2"/>
  <c r="J476" i="2"/>
  <c r="I476" i="2"/>
  <c r="H476" i="2"/>
  <c r="G476" i="2"/>
  <c r="F476" i="2"/>
  <c r="E476" i="2"/>
  <c r="D476" i="2"/>
  <c r="J475" i="2"/>
  <c r="I475" i="2"/>
  <c r="H475" i="2"/>
  <c r="F475" i="2"/>
  <c r="E475" i="2"/>
  <c r="D475" i="2"/>
  <c r="J474" i="2"/>
  <c r="I474" i="2"/>
  <c r="H474" i="2"/>
  <c r="F474" i="2"/>
  <c r="E474" i="2"/>
  <c r="D474" i="2"/>
  <c r="J472" i="2"/>
  <c r="I472" i="2"/>
  <c r="H472" i="2"/>
  <c r="F472" i="2"/>
  <c r="E472" i="2"/>
  <c r="D472" i="2"/>
  <c r="J471" i="2"/>
  <c r="I471" i="2"/>
  <c r="H471" i="2"/>
  <c r="F471" i="2"/>
  <c r="E471" i="2"/>
  <c r="D471" i="2"/>
  <c r="J470" i="2"/>
  <c r="I470" i="2"/>
  <c r="H470" i="2"/>
  <c r="F470" i="2"/>
  <c r="E470" i="2"/>
  <c r="D470" i="2"/>
  <c r="J469" i="2"/>
  <c r="I469" i="2"/>
  <c r="H469" i="2"/>
  <c r="G469" i="2"/>
  <c r="F469" i="2"/>
  <c r="E469" i="2"/>
  <c r="D469" i="2"/>
  <c r="J468" i="2"/>
  <c r="I468" i="2"/>
  <c r="H468" i="2"/>
  <c r="F468" i="2"/>
  <c r="E468" i="2"/>
  <c r="D468" i="2"/>
  <c r="J467" i="2"/>
  <c r="I467" i="2"/>
  <c r="H467" i="2"/>
  <c r="G467" i="2"/>
  <c r="F467" i="2"/>
  <c r="E467" i="2"/>
  <c r="D467" i="2"/>
  <c r="J466" i="2"/>
  <c r="I466" i="2"/>
  <c r="H466" i="2"/>
  <c r="F466" i="2"/>
  <c r="E466" i="2"/>
  <c r="D466" i="2"/>
  <c r="J465" i="2"/>
  <c r="I465" i="2"/>
  <c r="H465" i="2"/>
  <c r="G465" i="2"/>
  <c r="F465" i="2"/>
  <c r="E465" i="2"/>
  <c r="D465" i="2"/>
  <c r="J464" i="2"/>
  <c r="I464" i="2"/>
  <c r="H464" i="2"/>
  <c r="F464" i="2"/>
  <c r="E464" i="2"/>
  <c r="D464" i="2"/>
  <c r="J463" i="2"/>
  <c r="I463" i="2"/>
  <c r="H463" i="2"/>
  <c r="F463" i="2"/>
  <c r="E463" i="2"/>
  <c r="D463" i="2"/>
  <c r="J462" i="2"/>
  <c r="I462" i="2"/>
  <c r="H462" i="2"/>
  <c r="F462" i="2"/>
  <c r="E462" i="2"/>
  <c r="D462" i="2"/>
  <c r="J461" i="2"/>
  <c r="I461" i="2"/>
  <c r="H461" i="2"/>
  <c r="G461" i="2"/>
  <c r="F461" i="2"/>
  <c r="E461" i="2"/>
  <c r="D461" i="2"/>
  <c r="J460" i="2"/>
  <c r="I460" i="2"/>
  <c r="H460" i="2"/>
  <c r="G460" i="2"/>
  <c r="F460" i="2"/>
  <c r="E460" i="2"/>
  <c r="D460" i="2"/>
  <c r="J459" i="2"/>
  <c r="I459" i="2"/>
  <c r="H459" i="2"/>
  <c r="G459" i="2"/>
  <c r="F459" i="2"/>
  <c r="E459" i="2"/>
  <c r="D459" i="2"/>
  <c r="J458" i="2"/>
  <c r="I458" i="2"/>
  <c r="H458" i="2"/>
  <c r="G458" i="2"/>
  <c r="F458" i="2"/>
  <c r="E458" i="2"/>
  <c r="D458" i="2"/>
  <c r="J457" i="2"/>
  <c r="I457" i="2"/>
  <c r="H457" i="2"/>
  <c r="G457" i="2"/>
  <c r="F457" i="2"/>
  <c r="E457" i="2"/>
  <c r="D457" i="2"/>
  <c r="J456" i="2"/>
  <c r="I456" i="2"/>
  <c r="H456" i="2"/>
  <c r="G456" i="2"/>
  <c r="F456" i="2"/>
  <c r="E456" i="2"/>
  <c r="D456" i="2"/>
  <c r="J455" i="2"/>
  <c r="I455" i="2"/>
  <c r="H455" i="2"/>
  <c r="G455" i="2"/>
  <c r="F455" i="2"/>
  <c r="E455" i="2"/>
  <c r="D455" i="2"/>
  <c r="J454" i="2"/>
  <c r="I454" i="2"/>
  <c r="H454" i="2"/>
  <c r="G454" i="2"/>
  <c r="F454" i="2"/>
  <c r="E454" i="2"/>
  <c r="D454" i="2"/>
  <c r="J453" i="2"/>
  <c r="I453" i="2"/>
  <c r="H453" i="2"/>
  <c r="G453" i="2"/>
  <c r="F453" i="2"/>
  <c r="E453" i="2"/>
  <c r="D453" i="2"/>
  <c r="J452" i="2"/>
  <c r="I452" i="2"/>
  <c r="H452" i="2"/>
  <c r="G452" i="2"/>
  <c r="F452" i="2"/>
  <c r="E452" i="2"/>
  <c r="D452" i="2"/>
  <c r="J451" i="2"/>
  <c r="I451" i="2"/>
  <c r="H451" i="2"/>
  <c r="G451" i="2"/>
  <c r="F451" i="2"/>
  <c r="E451" i="2"/>
  <c r="D451" i="2"/>
  <c r="J450" i="2"/>
  <c r="I450" i="2"/>
  <c r="H450" i="2"/>
  <c r="G450" i="2"/>
  <c r="F450" i="2"/>
  <c r="E450" i="2"/>
  <c r="D450" i="2"/>
  <c r="J449" i="2"/>
  <c r="I449" i="2"/>
  <c r="H449" i="2"/>
  <c r="G449" i="2"/>
  <c r="F449" i="2"/>
  <c r="E449" i="2"/>
  <c r="D449" i="2"/>
  <c r="J448" i="2"/>
  <c r="I448" i="2"/>
  <c r="H448" i="2"/>
  <c r="G448" i="2"/>
  <c r="F448" i="2"/>
  <c r="E448" i="2"/>
  <c r="D448" i="2"/>
  <c r="J447" i="2"/>
  <c r="I447" i="2"/>
  <c r="H447" i="2"/>
  <c r="G447" i="2"/>
  <c r="F447" i="2"/>
  <c r="E447" i="2"/>
  <c r="D447" i="2"/>
  <c r="J445" i="2"/>
  <c r="I445" i="2"/>
  <c r="H445" i="2"/>
  <c r="G445" i="2"/>
  <c r="F445" i="2"/>
  <c r="E445" i="2"/>
  <c r="D445" i="2"/>
  <c r="J444" i="2"/>
  <c r="I444" i="2"/>
  <c r="H444" i="2"/>
  <c r="G444" i="2"/>
  <c r="F444" i="2"/>
  <c r="E444" i="2"/>
  <c r="D444" i="2"/>
  <c r="J443" i="2"/>
  <c r="I443" i="2"/>
  <c r="H443" i="2"/>
  <c r="G443" i="2"/>
  <c r="F443" i="2"/>
  <c r="E443" i="2"/>
  <c r="D443" i="2"/>
  <c r="J442" i="2"/>
  <c r="I442" i="2"/>
  <c r="H442" i="2"/>
  <c r="G442" i="2"/>
  <c r="F442" i="2"/>
  <c r="E442" i="2"/>
  <c r="D442" i="2"/>
  <c r="J441" i="2"/>
  <c r="I441" i="2"/>
  <c r="H441" i="2"/>
  <c r="G441" i="2"/>
  <c r="F441" i="2"/>
  <c r="E441" i="2"/>
  <c r="D441" i="2"/>
  <c r="J440" i="2"/>
  <c r="I440" i="2"/>
  <c r="H440" i="2"/>
  <c r="G440" i="2"/>
  <c r="F440" i="2"/>
  <c r="E440" i="2"/>
  <c r="D440" i="2"/>
  <c r="J439" i="2"/>
  <c r="I439" i="2"/>
  <c r="H439" i="2"/>
  <c r="G439" i="2"/>
  <c r="F439" i="2"/>
  <c r="E439" i="2"/>
  <c r="D439" i="2"/>
  <c r="J438" i="2"/>
  <c r="I438" i="2"/>
  <c r="H438" i="2"/>
  <c r="G438" i="2"/>
  <c r="F438" i="2"/>
  <c r="E438" i="2"/>
  <c r="D438" i="2"/>
  <c r="J437" i="2"/>
  <c r="I437" i="2"/>
  <c r="H437" i="2"/>
  <c r="G437" i="2"/>
  <c r="F437" i="2"/>
  <c r="E437" i="2"/>
  <c r="D437" i="2"/>
  <c r="J435" i="2"/>
  <c r="I435" i="2"/>
  <c r="H435" i="2"/>
  <c r="G435" i="2"/>
  <c r="F435" i="2"/>
  <c r="E435" i="2"/>
  <c r="D435" i="2"/>
  <c r="J434" i="2"/>
  <c r="I434" i="2"/>
  <c r="H434" i="2"/>
  <c r="G434" i="2"/>
  <c r="F434" i="2"/>
  <c r="E434" i="2"/>
  <c r="D434" i="2"/>
  <c r="J433" i="2"/>
  <c r="I433" i="2"/>
  <c r="H433" i="2"/>
  <c r="G433" i="2"/>
  <c r="F433" i="2"/>
  <c r="E433" i="2"/>
  <c r="D433" i="2"/>
  <c r="J432" i="2"/>
  <c r="I432" i="2"/>
  <c r="H432" i="2"/>
  <c r="G432" i="2"/>
  <c r="F432" i="2"/>
  <c r="E432" i="2"/>
  <c r="D432" i="2"/>
  <c r="J431" i="2"/>
  <c r="I431" i="2"/>
  <c r="H431" i="2"/>
  <c r="G431" i="2"/>
  <c r="F431" i="2"/>
  <c r="E431" i="2"/>
  <c r="D431" i="2"/>
  <c r="J430" i="2"/>
  <c r="I430" i="2"/>
  <c r="H430" i="2"/>
  <c r="G430" i="2"/>
  <c r="F430" i="2"/>
  <c r="E430" i="2"/>
  <c r="D430" i="2"/>
  <c r="J429" i="2"/>
  <c r="I429" i="2"/>
  <c r="H429" i="2"/>
  <c r="G429" i="2"/>
  <c r="F429" i="2"/>
  <c r="E429" i="2"/>
  <c r="D429" i="2"/>
  <c r="J428" i="2"/>
  <c r="I428" i="2"/>
  <c r="H428" i="2"/>
  <c r="G428" i="2"/>
  <c r="F428" i="2"/>
  <c r="E428" i="2"/>
  <c r="D428" i="2"/>
  <c r="J427" i="2"/>
  <c r="I427" i="2"/>
  <c r="H427" i="2"/>
  <c r="G427" i="2"/>
  <c r="F427" i="2"/>
  <c r="E427" i="2"/>
  <c r="D427" i="2"/>
  <c r="J426" i="2"/>
  <c r="I426" i="2"/>
  <c r="H426" i="2"/>
  <c r="G426" i="2"/>
  <c r="F426" i="2"/>
  <c r="E426" i="2"/>
  <c r="D426" i="2"/>
  <c r="J425" i="2"/>
  <c r="I425" i="2"/>
  <c r="H425" i="2"/>
  <c r="G425" i="2"/>
  <c r="F425" i="2"/>
  <c r="E425" i="2"/>
  <c r="D425" i="2"/>
  <c r="J424" i="2"/>
  <c r="I424" i="2"/>
  <c r="H424" i="2"/>
  <c r="G424" i="2"/>
  <c r="F424" i="2"/>
  <c r="E424" i="2"/>
  <c r="D424" i="2"/>
  <c r="J423" i="2"/>
  <c r="I423" i="2"/>
  <c r="H423" i="2"/>
  <c r="G423" i="2"/>
  <c r="F423" i="2"/>
  <c r="E423" i="2"/>
  <c r="D423" i="2"/>
  <c r="J422" i="2"/>
  <c r="I422" i="2"/>
  <c r="H422" i="2"/>
  <c r="G422" i="2"/>
  <c r="F422" i="2"/>
  <c r="E422" i="2"/>
  <c r="D422" i="2"/>
  <c r="J421" i="2"/>
  <c r="I421" i="2"/>
  <c r="H421" i="2"/>
  <c r="G421" i="2"/>
  <c r="F421" i="2"/>
  <c r="E421" i="2"/>
  <c r="D421" i="2"/>
  <c r="J420" i="2"/>
  <c r="I420" i="2"/>
  <c r="H420" i="2"/>
  <c r="G420" i="2"/>
  <c r="F420" i="2"/>
  <c r="E420" i="2"/>
  <c r="D420" i="2"/>
  <c r="J419" i="2"/>
  <c r="I419" i="2"/>
  <c r="H419" i="2"/>
  <c r="G419" i="2"/>
  <c r="F419" i="2"/>
  <c r="E419" i="2"/>
  <c r="D419" i="2"/>
  <c r="J418" i="2"/>
  <c r="I418" i="2"/>
  <c r="H418" i="2"/>
  <c r="G418" i="2"/>
  <c r="F418" i="2"/>
  <c r="E418" i="2"/>
  <c r="D418" i="2"/>
  <c r="J417" i="2"/>
  <c r="I417" i="2"/>
  <c r="H417" i="2"/>
  <c r="G417" i="2"/>
  <c r="F417" i="2"/>
  <c r="E417" i="2"/>
  <c r="D417" i="2"/>
  <c r="J416" i="2"/>
  <c r="I416" i="2"/>
  <c r="H416" i="2"/>
  <c r="G416" i="2"/>
  <c r="F416" i="2"/>
  <c r="E416" i="2"/>
  <c r="D416" i="2"/>
  <c r="J415" i="2"/>
  <c r="I415" i="2"/>
  <c r="H415" i="2"/>
  <c r="G415" i="2"/>
  <c r="F415" i="2"/>
  <c r="E415" i="2"/>
  <c r="D415" i="2"/>
  <c r="J414" i="2"/>
  <c r="I414" i="2"/>
  <c r="H414" i="2"/>
  <c r="F414" i="2"/>
  <c r="E414" i="2"/>
  <c r="D414" i="2"/>
  <c r="J413" i="2"/>
  <c r="I413" i="2"/>
  <c r="H413" i="2"/>
  <c r="F413" i="2"/>
  <c r="E413" i="2"/>
  <c r="D413" i="2"/>
  <c r="J412" i="2"/>
  <c r="I412" i="2"/>
  <c r="H412" i="2"/>
  <c r="G412" i="2"/>
  <c r="F412" i="2"/>
  <c r="E412" i="2"/>
  <c r="D412" i="2"/>
  <c r="J411" i="2"/>
  <c r="I411" i="2"/>
  <c r="H411" i="2"/>
  <c r="G411" i="2"/>
  <c r="F411" i="2"/>
  <c r="E411" i="2"/>
  <c r="D411" i="2"/>
  <c r="J410" i="2"/>
  <c r="I410" i="2"/>
  <c r="H410" i="2"/>
  <c r="G410" i="2"/>
  <c r="F410" i="2"/>
  <c r="E410" i="2"/>
  <c r="D410" i="2"/>
  <c r="J409" i="2"/>
  <c r="I409" i="2"/>
  <c r="H409" i="2"/>
  <c r="G409" i="2"/>
  <c r="F409" i="2"/>
  <c r="E409" i="2"/>
  <c r="D409" i="2"/>
  <c r="J408" i="2"/>
  <c r="I408" i="2"/>
  <c r="H408" i="2"/>
  <c r="F408" i="2"/>
  <c r="E408" i="2"/>
  <c r="D408" i="2"/>
  <c r="J407" i="2"/>
  <c r="I407" i="2"/>
  <c r="H407" i="2"/>
  <c r="G407" i="2"/>
  <c r="F407" i="2"/>
  <c r="E407" i="2"/>
  <c r="D407" i="2"/>
  <c r="J406" i="2"/>
  <c r="I406" i="2"/>
  <c r="H406" i="2"/>
  <c r="G406" i="2"/>
  <c r="F406" i="2"/>
  <c r="E406" i="2"/>
  <c r="D406" i="2"/>
  <c r="J405" i="2"/>
  <c r="I405" i="2"/>
  <c r="H405" i="2"/>
  <c r="G405" i="2"/>
  <c r="F405" i="2"/>
  <c r="E405" i="2"/>
  <c r="D405" i="2"/>
  <c r="J404" i="2"/>
  <c r="I404" i="2"/>
  <c r="H404" i="2"/>
  <c r="G404" i="2"/>
  <c r="F404" i="2"/>
  <c r="E404" i="2"/>
  <c r="D404" i="2"/>
  <c r="J403" i="2"/>
  <c r="I403" i="2"/>
  <c r="H403" i="2"/>
  <c r="G403" i="2"/>
  <c r="F403" i="2"/>
  <c r="E403" i="2"/>
  <c r="D403" i="2"/>
  <c r="J402" i="2"/>
  <c r="I402" i="2"/>
  <c r="H402" i="2"/>
  <c r="G402" i="2"/>
  <c r="F402" i="2"/>
  <c r="E402" i="2"/>
  <c r="D402" i="2"/>
  <c r="J401" i="2"/>
  <c r="I401" i="2"/>
  <c r="H401" i="2"/>
  <c r="G401" i="2"/>
  <c r="F401" i="2"/>
  <c r="E401" i="2"/>
  <c r="D401" i="2"/>
  <c r="J400" i="2"/>
  <c r="I400" i="2"/>
  <c r="H400" i="2"/>
  <c r="G400" i="2"/>
  <c r="F400" i="2"/>
  <c r="E400" i="2"/>
  <c r="D400" i="2"/>
  <c r="J399" i="2"/>
  <c r="I399" i="2"/>
  <c r="H399" i="2"/>
  <c r="G399" i="2"/>
  <c r="F399" i="2"/>
  <c r="E399" i="2"/>
  <c r="D399" i="2"/>
  <c r="J398" i="2"/>
  <c r="I398" i="2"/>
  <c r="H398" i="2"/>
  <c r="G398" i="2"/>
  <c r="F398" i="2"/>
  <c r="E398" i="2"/>
  <c r="D398" i="2"/>
  <c r="J397" i="2"/>
  <c r="I397" i="2"/>
  <c r="H397" i="2"/>
  <c r="G397" i="2"/>
  <c r="F397" i="2"/>
  <c r="E397" i="2"/>
  <c r="D397" i="2"/>
  <c r="J396" i="2"/>
  <c r="I396" i="2"/>
  <c r="H396" i="2"/>
  <c r="G396" i="2"/>
  <c r="F396" i="2"/>
  <c r="E396" i="2"/>
  <c r="D396" i="2"/>
  <c r="J395" i="2"/>
  <c r="I395" i="2"/>
  <c r="H395" i="2"/>
  <c r="G395" i="2"/>
  <c r="F395" i="2"/>
  <c r="E395" i="2"/>
  <c r="D395" i="2"/>
  <c r="J394" i="2"/>
  <c r="I394" i="2"/>
  <c r="H394" i="2"/>
  <c r="G394" i="2"/>
  <c r="F394" i="2"/>
  <c r="E394" i="2"/>
  <c r="D394" i="2"/>
  <c r="J393" i="2"/>
  <c r="I393" i="2"/>
  <c r="H393" i="2"/>
  <c r="G393" i="2"/>
  <c r="F393" i="2"/>
  <c r="E393" i="2"/>
  <c r="D393" i="2"/>
  <c r="J392" i="2"/>
  <c r="I392" i="2"/>
  <c r="H392" i="2"/>
  <c r="G392" i="2"/>
  <c r="F392" i="2"/>
  <c r="E392" i="2"/>
  <c r="D392" i="2"/>
  <c r="J391" i="2"/>
  <c r="I391" i="2"/>
  <c r="H391" i="2"/>
  <c r="G391" i="2"/>
  <c r="F391" i="2"/>
  <c r="E391" i="2"/>
  <c r="D391" i="2"/>
  <c r="J390" i="2"/>
  <c r="I390" i="2"/>
  <c r="H390" i="2"/>
  <c r="G390" i="2"/>
  <c r="F390" i="2"/>
  <c r="E390" i="2"/>
  <c r="D390" i="2"/>
  <c r="J389" i="2"/>
  <c r="I389" i="2"/>
  <c r="H389" i="2"/>
  <c r="G389" i="2"/>
  <c r="F389" i="2"/>
  <c r="E389" i="2"/>
  <c r="D389" i="2"/>
  <c r="J388" i="2"/>
  <c r="I388" i="2"/>
  <c r="H388" i="2"/>
  <c r="G388" i="2"/>
  <c r="F388" i="2"/>
  <c r="E388" i="2"/>
  <c r="D388" i="2"/>
  <c r="J387" i="2"/>
  <c r="I387" i="2"/>
  <c r="H387" i="2"/>
  <c r="G387" i="2"/>
  <c r="F387" i="2"/>
  <c r="E387" i="2"/>
  <c r="D387" i="2"/>
  <c r="J386" i="2"/>
  <c r="I386" i="2"/>
  <c r="H386" i="2"/>
  <c r="G386" i="2"/>
  <c r="F386" i="2"/>
  <c r="E386" i="2"/>
  <c r="D386" i="2"/>
  <c r="J385" i="2"/>
  <c r="I385" i="2"/>
  <c r="H385" i="2"/>
  <c r="G385" i="2"/>
  <c r="F385" i="2"/>
  <c r="E385" i="2"/>
  <c r="D385" i="2"/>
  <c r="J384" i="2"/>
  <c r="I384" i="2"/>
  <c r="H384" i="2"/>
  <c r="G384" i="2"/>
  <c r="F384" i="2"/>
  <c r="E384" i="2"/>
  <c r="D384" i="2"/>
  <c r="J383" i="2"/>
  <c r="I383" i="2"/>
  <c r="H383" i="2"/>
  <c r="G383" i="2"/>
  <c r="F383" i="2"/>
  <c r="E383" i="2"/>
  <c r="D383" i="2"/>
  <c r="J382" i="2"/>
  <c r="I382" i="2"/>
  <c r="H382" i="2"/>
  <c r="G382" i="2"/>
  <c r="F382" i="2"/>
  <c r="E382" i="2"/>
  <c r="D382" i="2"/>
  <c r="J381" i="2"/>
  <c r="I381" i="2"/>
  <c r="H381" i="2"/>
  <c r="G381" i="2"/>
  <c r="F381" i="2"/>
  <c r="E381" i="2"/>
  <c r="D381" i="2"/>
  <c r="J380" i="2"/>
  <c r="I380" i="2"/>
  <c r="H380" i="2"/>
  <c r="G380" i="2"/>
  <c r="F380" i="2"/>
  <c r="E380" i="2"/>
  <c r="D380" i="2"/>
  <c r="J379" i="2"/>
  <c r="I379" i="2"/>
  <c r="H379" i="2"/>
  <c r="G379" i="2"/>
  <c r="F379" i="2"/>
  <c r="E379" i="2"/>
  <c r="D379" i="2"/>
  <c r="J378" i="2"/>
  <c r="I378" i="2"/>
  <c r="H378" i="2"/>
  <c r="G378" i="2"/>
  <c r="F378" i="2"/>
  <c r="E378" i="2"/>
  <c r="D378" i="2"/>
  <c r="J377" i="2"/>
  <c r="I377" i="2"/>
  <c r="H377" i="2"/>
  <c r="G377" i="2"/>
  <c r="F377" i="2"/>
  <c r="E377" i="2"/>
  <c r="D377" i="2"/>
  <c r="J376" i="2"/>
  <c r="I376" i="2"/>
  <c r="H376" i="2"/>
  <c r="G376" i="2"/>
  <c r="F376" i="2"/>
  <c r="E376" i="2"/>
  <c r="D376" i="2"/>
  <c r="J375" i="2"/>
  <c r="I375" i="2"/>
  <c r="H375" i="2"/>
  <c r="G375" i="2"/>
  <c r="F375" i="2"/>
  <c r="E375" i="2"/>
  <c r="D375" i="2"/>
  <c r="J374" i="2"/>
  <c r="I374" i="2"/>
  <c r="G374" i="2"/>
  <c r="F374" i="2"/>
  <c r="E374" i="2"/>
  <c r="D374" i="2"/>
  <c r="J373" i="2"/>
  <c r="I373" i="2"/>
  <c r="H373" i="2"/>
  <c r="G373" i="2"/>
  <c r="F373" i="2"/>
  <c r="E373" i="2"/>
  <c r="D373" i="2"/>
  <c r="J372" i="2"/>
  <c r="I372" i="2"/>
  <c r="H372" i="2"/>
  <c r="G372" i="2"/>
  <c r="F372" i="2"/>
  <c r="E372" i="2"/>
  <c r="D372" i="2"/>
  <c r="J371" i="2"/>
  <c r="I371" i="2"/>
  <c r="H371" i="2"/>
  <c r="G371" i="2"/>
  <c r="F371" i="2"/>
  <c r="E371" i="2"/>
  <c r="D371" i="2"/>
  <c r="J370" i="2"/>
  <c r="I370" i="2"/>
  <c r="H370" i="2"/>
  <c r="G370" i="2"/>
  <c r="F370" i="2"/>
  <c r="E370" i="2"/>
  <c r="D370" i="2"/>
  <c r="J369" i="2"/>
  <c r="I369" i="2"/>
  <c r="H369" i="2"/>
  <c r="G369" i="2"/>
  <c r="F369" i="2"/>
  <c r="E369" i="2"/>
  <c r="D369" i="2"/>
  <c r="J368" i="2"/>
  <c r="I368" i="2"/>
  <c r="H368" i="2"/>
  <c r="G368" i="2"/>
  <c r="F368" i="2"/>
  <c r="E368" i="2"/>
  <c r="D368" i="2"/>
  <c r="J367" i="2"/>
  <c r="I367" i="2"/>
  <c r="H367" i="2"/>
  <c r="G367" i="2"/>
  <c r="F367" i="2"/>
  <c r="E367" i="2"/>
  <c r="D367" i="2"/>
  <c r="J366" i="2"/>
  <c r="I366" i="2"/>
  <c r="H366" i="2"/>
  <c r="G366" i="2"/>
  <c r="F366" i="2"/>
  <c r="E366" i="2"/>
  <c r="D366" i="2"/>
  <c r="J365" i="2"/>
  <c r="I365" i="2"/>
  <c r="H365" i="2"/>
  <c r="G365" i="2"/>
  <c r="F365" i="2"/>
  <c r="E365" i="2"/>
  <c r="D365" i="2"/>
  <c r="J364" i="2"/>
  <c r="I364" i="2"/>
  <c r="H364" i="2"/>
  <c r="G364" i="2"/>
  <c r="F364" i="2"/>
  <c r="E364" i="2"/>
  <c r="D364" i="2"/>
  <c r="J363" i="2"/>
  <c r="F363" i="2"/>
  <c r="E363" i="2"/>
  <c r="D363" i="2"/>
  <c r="J362" i="2"/>
  <c r="I362" i="2"/>
  <c r="H362" i="2"/>
  <c r="G362" i="2"/>
  <c r="F362" i="2"/>
  <c r="E362" i="2"/>
  <c r="D362" i="2"/>
  <c r="J361" i="2"/>
  <c r="I361" i="2"/>
  <c r="H361" i="2"/>
  <c r="G361" i="2"/>
  <c r="F361" i="2"/>
  <c r="E361" i="2"/>
  <c r="D361" i="2"/>
  <c r="J360" i="2"/>
  <c r="I360" i="2"/>
  <c r="H360" i="2"/>
  <c r="G360" i="2"/>
  <c r="F360" i="2"/>
  <c r="E360" i="2"/>
  <c r="D360" i="2"/>
  <c r="J359" i="2"/>
  <c r="I359" i="2"/>
  <c r="G359" i="2"/>
  <c r="F359" i="2"/>
  <c r="E359" i="2"/>
  <c r="D359" i="2"/>
  <c r="J358" i="2"/>
  <c r="I358" i="2"/>
  <c r="H358" i="2"/>
  <c r="G358" i="2"/>
  <c r="F358" i="2"/>
  <c r="E358" i="2"/>
  <c r="D358" i="2"/>
  <c r="J357" i="2"/>
  <c r="I357" i="2"/>
  <c r="H357" i="2"/>
  <c r="G357" i="2"/>
  <c r="F357" i="2"/>
  <c r="E357" i="2"/>
  <c r="D357" i="2"/>
  <c r="J356" i="2"/>
  <c r="I356" i="2"/>
  <c r="H356" i="2"/>
  <c r="G356" i="2"/>
  <c r="F356" i="2"/>
  <c r="E356" i="2"/>
  <c r="D356" i="2"/>
  <c r="J355" i="2"/>
  <c r="I355" i="2"/>
  <c r="H355" i="2"/>
  <c r="G355" i="2"/>
  <c r="F355" i="2"/>
  <c r="E355" i="2"/>
  <c r="D355" i="2"/>
  <c r="J354" i="2"/>
  <c r="I354" i="2"/>
  <c r="H354" i="2"/>
  <c r="G354" i="2"/>
  <c r="F354" i="2"/>
  <c r="E354" i="2"/>
  <c r="D354" i="2"/>
  <c r="J353" i="2"/>
  <c r="I353" i="2"/>
  <c r="H353" i="2"/>
  <c r="G353" i="2"/>
  <c r="F353" i="2"/>
  <c r="E353" i="2"/>
  <c r="D353" i="2"/>
  <c r="J352" i="2"/>
  <c r="I352" i="2"/>
  <c r="H352" i="2"/>
  <c r="G352" i="2"/>
  <c r="F352" i="2"/>
  <c r="E352" i="2"/>
  <c r="D352" i="2"/>
  <c r="J351" i="2"/>
  <c r="I351" i="2"/>
  <c r="H351" i="2"/>
  <c r="G351" i="2"/>
  <c r="F351" i="2"/>
  <c r="E351" i="2"/>
  <c r="D351" i="2"/>
  <c r="J350" i="2"/>
  <c r="I350" i="2"/>
  <c r="H350" i="2"/>
  <c r="G350" i="2"/>
  <c r="F350" i="2"/>
  <c r="E350" i="2"/>
  <c r="D350" i="2"/>
  <c r="J349" i="2"/>
  <c r="I349" i="2"/>
  <c r="G349" i="2"/>
  <c r="F349" i="2"/>
  <c r="E349" i="2"/>
  <c r="D349" i="2"/>
  <c r="J348" i="2"/>
  <c r="I348" i="2"/>
  <c r="H348" i="2"/>
  <c r="G348" i="2"/>
  <c r="F348" i="2"/>
  <c r="E348" i="2"/>
  <c r="D348" i="2"/>
  <c r="J347" i="2"/>
  <c r="I347" i="2"/>
  <c r="H347" i="2"/>
  <c r="G347" i="2"/>
  <c r="F347" i="2"/>
  <c r="E347" i="2"/>
  <c r="D347" i="2"/>
  <c r="J346" i="2"/>
  <c r="I346" i="2"/>
  <c r="H346" i="2"/>
  <c r="G346" i="2"/>
  <c r="F346" i="2"/>
  <c r="E346" i="2"/>
  <c r="D346" i="2"/>
  <c r="J345" i="2"/>
  <c r="I345" i="2"/>
  <c r="H345" i="2"/>
  <c r="G345" i="2"/>
  <c r="F345" i="2"/>
  <c r="E345" i="2"/>
  <c r="D345" i="2"/>
  <c r="J344" i="2"/>
  <c r="I344" i="2"/>
  <c r="H344" i="2"/>
  <c r="G344" i="2"/>
  <c r="F344" i="2"/>
  <c r="E344" i="2"/>
  <c r="D344" i="2"/>
  <c r="J343" i="2"/>
  <c r="I343" i="2"/>
  <c r="H343" i="2"/>
  <c r="G343" i="2"/>
  <c r="F343" i="2"/>
  <c r="E343" i="2"/>
  <c r="D343" i="2"/>
  <c r="J342" i="2"/>
  <c r="I342" i="2"/>
  <c r="H342" i="2"/>
  <c r="G342" i="2"/>
  <c r="F342" i="2"/>
  <c r="E342" i="2"/>
  <c r="D342" i="2"/>
  <c r="J341" i="2"/>
  <c r="I341" i="2"/>
  <c r="H341" i="2"/>
  <c r="G341" i="2"/>
  <c r="F341" i="2"/>
  <c r="E341" i="2"/>
  <c r="D341" i="2"/>
  <c r="J340" i="2"/>
  <c r="I340" i="2"/>
  <c r="H340" i="2"/>
  <c r="G340" i="2"/>
  <c r="F340" i="2"/>
  <c r="E340" i="2"/>
  <c r="D340" i="2"/>
  <c r="J339" i="2"/>
  <c r="I339" i="2"/>
  <c r="H339" i="2"/>
  <c r="G339" i="2"/>
  <c r="F339" i="2"/>
  <c r="E339" i="2"/>
  <c r="D339" i="2"/>
  <c r="J338" i="2"/>
  <c r="I338" i="2"/>
  <c r="H338" i="2"/>
  <c r="G338" i="2"/>
  <c r="F338" i="2"/>
  <c r="E338" i="2"/>
  <c r="D338" i="2"/>
  <c r="J337" i="2"/>
  <c r="I337" i="2"/>
  <c r="H337" i="2"/>
  <c r="G337" i="2"/>
  <c r="F337" i="2"/>
  <c r="E337" i="2"/>
  <c r="D337" i="2"/>
  <c r="J336" i="2"/>
  <c r="I336" i="2"/>
  <c r="H336" i="2"/>
  <c r="G336" i="2"/>
  <c r="F336" i="2"/>
  <c r="E336" i="2"/>
  <c r="D336" i="2"/>
  <c r="J335" i="2"/>
  <c r="I335" i="2"/>
  <c r="H335" i="2"/>
  <c r="G335" i="2"/>
  <c r="F335" i="2"/>
  <c r="E335" i="2"/>
  <c r="D335" i="2"/>
  <c r="J334" i="2"/>
  <c r="I334" i="2"/>
  <c r="G334" i="2"/>
  <c r="F334" i="2"/>
  <c r="E334" i="2"/>
  <c r="D334" i="2"/>
  <c r="J333" i="2"/>
  <c r="I333" i="2"/>
  <c r="H333" i="2"/>
  <c r="G333" i="2"/>
  <c r="F333" i="2"/>
  <c r="E333" i="2"/>
  <c r="D333" i="2"/>
  <c r="J332" i="2"/>
  <c r="I332" i="2"/>
  <c r="H332" i="2"/>
  <c r="G332" i="2"/>
  <c r="F332" i="2"/>
  <c r="E332" i="2"/>
  <c r="D332" i="2"/>
  <c r="J331" i="2"/>
  <c r="I331" i="2"/>
  <c r="H331" i="2"/>
  <c r="G331" i="2"/>
  <c r="F331" i="2"/>
  <c r="E331" i="2"/>
  <c r="D331" i="2"/>
  <c r="J330" i="2"/>
  <c r="I330" i="2"/>
  <c r="G330" i="2"/>
  <c r="F330" i="2"/>
  <c r="E330" i="2"/>
  <c r="D330" i="2"/>
  <c r="J329" i="2"/>
  <c r="I329" i="2"/>
  <c r="H329" i="2"/>
  <c r="G329" i="2"/>
  <c r="F329" i="2"/>
  <c r="E329" i="2"/>
  <c r="D329" i="2"/>
  <c r="J328" i="2"/>
  <c r="I328" i="2"/>
  <c r="H328" i="2"/>
  <c r="G328" i="2"/>
  <c r="F328" i="2"/>
  <c r="E328" i="2"/>
  <c r="D328" i="2"/>
  <c r="J327" i="2"/>
  <c r="I327" i="2"/>
  <c r="H327" i="2"/>
  <c r="G327" i="2"/>
  <c r="F327" i="2"/>
  <c r="E327" i="2"/>
  <c r="D327" i="2"/>
  <c r="J326" i="2"/>
  <c r="I326" i="2"/>
  <c r="H326" i="2"/>
  <c r="G326" i="2"/>
  <c r="F326" i="2"/>
  <c r="E326" i="2"/>
  <c r="D326" i="2"/>
  <c r="J325" i="2"/>
  <c r="I325" i="2"/>
  <c r="H325" i="2"/>
  <c r="G325" i="2"/>
  <c r="F325" i="2"/>
  <c r="E325" i="2"/>
  <c r="D325" i="2"/>
  <c r="J324" i="2"/>
  <c r="I324" i="2"/>
  <c r="H324" i="2"/>
  <c r="G324" i="2"/>
  <c r="F324" i="2"/>
  <c r="E324" i="2"/>
  <c r="D324" i="2"/>
  <c r="J323" i="2"/>
  <c r="I323" i="2"/>
  <c r="H323" i="2"/>
  <c r="G323" i="2"/>
  <c r="F323" i="2"/>
  <c r="E323" i="2"/>
  <c r="D323" i="2"/>
  <c r="J322" i="2"/>
  <c r="I322" i="2"/>
  <c r="H322" i="2"/>
  <c r="G322" i="2"/>
  <c r="F322" i="2"/>
  <c r="E322" i="2"/>
  <c r="D322" i="2"/>
  <c r="J321" i="2"/>
  <c r="I321" i="2"/>
  <c r="G321" i="2"/>
  <c r="F321" i="2"/>
  <c r="E321" i="2"/>
  <c r="D321" i="2"/>
  <c r="J320" i="2"/>
  <c r="I320" i="2"/>
  <c r="G320" i="2"/>
  <c r="F320" i="2"/>
  <c r="E320" i="2"/>
  <c r="D320" i="2"/>
  <c r="J319" i="2"/>
  <c r="I319" i="2"/>
  <c r="H319" i="2"/>
  <c r="G319" i="2"/>
  <c r="F319" i="2"/>
  <c r="E319" i="2"/>
  <c r="D319" i="2"/>
  <c r="J318" i="2"/>
  <c r="I318" i="2"/>
  <c r="H318" i="2"/>
  <c r="G318" i="2"/>
  <c r="F318" i="2"/>
  <c r="E318" i="2"/>
  <c r="D318" i="2"/>
  <c r="J317" i="2"/>
  <c r="I317" i="2"/>
  <c r="H317" i="2"/>
  <c r="G317" i="2"/>
  <c r="F317" i="2"/>
  <c r="E317" i="2"/>
  <c r="D317" i="2"/>
  <c r="J316" i="2"/>
  <c r="I316" i="2"/>
  <c r="H316" i="2"/>
  <c r="G316" i="2"/>
  <c r="F316" i="2"/>
  <c r="E316" i="2"/>
  <c r="D316" i="2"/>
  <c r="J315" i="2"/>
  <c r="I315" i="2"/>
  <c r="H315" i="2"/>
  <c r="G315" i="2"/>
  <c r="F315" i="2"/>
  <c r="E315" i="2"/>
  <c r="D315" i="2"/>
  <c r="J314" i="2"/>
  <c r="I314" i="2"/>
  <c r="H314" i="2"/>
  <c r="G314" i="2"/>
  <c r="F314" i="2"/>
  <c r="E314" i="2"/>
  <c r="D314" i="2"/>
  <c r="J313" i="2"/>
  <c r="I313" i="2"/>
  <c r="H313" i="2"/>
  <c r="G313" i="2"/>
  <c r="F313" i="2"/>
  <c r="E313" i="2"/>
  <c r="D313" i="2"/>
  <c r="J312" i="2"/>
  <c r="I312" i="2"/>
  <c r="H312" i="2"/>
  <c r="G312" i="2"/>
  <c r="F312" i="2"/>
  <c r="E312" i="2"/>
  <c r="D312" i="2"/>
  <c r="J311" i="2"/>
  <c r="I311" i="2"/>
  <c r="H311" i="2"/>
  <c r="G311" i="2"/>
  <c r="F311" i="2"/>
  <c r="E311" i="2"/>
  <c r="D311" i="2"/>
  <c r="J310" i="2"/>
  <c r="I310" i="2"/>
  <c r="G310" i="2"/>
  <c r="F310" i="2"/>
  <c r="E310" i="2"/>
  <c r="D310" i="2"/>
  <c r="J309" i="2"/>
  <c r="I309" i="2"/>
  <c r="G309" i="2"/>
  <c r="F309" i="2"/>
  <c r="E309" i="2"/>
  <c r="D309" i="2"/>
  <c r="J308" i="2"/>
  <c r="I308" i="2"/>
  <c r="H308" i="2"/>
  <c r="G308" i="2"/>
  <c r="F308" i="2"/>
  <c r="E308" i="2"/>
  <c r="D308" i="2"/>
  <c r="J307" i="2"/>
  <c r="I307" i="2"/>
  <c r="H307" i="2"/>
  <c r="G307" i="2"/>
  <c r="F307" i="2"/>
  <c r="E307" i="2"/>
  <c r="D307" i="2"/>
  <c r="J306" i="2"/>
  <c r="I306" i="2"/>
  <c r="H306" i="2"/>
  <c r="G306" i="2"/>
  <c r="F306" i="2"/>
  <c r="E306" i="2"/>
  <c r="D306" i="2"/>
  <c r="J305" i="2"/>
  <c r="I305" i="2"/>
  <c r="H305" i="2"/>
  <c r="G305" i="2"/>
  <c r="F305" i="2"/>
  <c r="E305" i="2"/>
  <c r="D305" i="2"/>
  <c r="J304" i="2"/>
  <c r="I304" i="2"/>
  <c r="H304" i="2"/>
  <c r="G304" i="2"/>
  <c r="F304" i="2"/>
  <c r="E304" i="2"/>
  <c r="D304" i="2"/>
  <c r="J303" i="2"/>
  <c r="I303" i="2"/>
  <c r="G303" i="2"/>
  <c r="F303" i="2"/>
  <c r="E303" i="2"/>
  <c r="D303" i="2"/>
  <c r="J302" i="2"/>
  <c r="I302" i="2"/>
  <c r="H302" i="2"/>
  <c r="G302" i="2"/>
  <c r="F302" i="2"/>
  <c r="E302" i="2"/>
  <c r="D302" i="2"/>
  <c r="J301" i="2"/>
  <c r="I301" i="2"/>
  <c r="H301" i="2"/>
  <c r="G301" i="2"/>
  <c r="F301" i="2"/>
  <c r="E301" i="2"/>
  <c r="D301" i="2"/>
  <c r="J300" i="2"/>
  <c r="I300" i="2"/>
  <c r="G300" i="2"/>
  <c r="F300" i="2"/>
  <c r="E300" i="2"/>
  <c r="D300" i="2"/>
  <c r="J299" i="2"/>
  <c r="I299" i="2"/>
  <c r="H299" i="2"/>
  <c r="G299" i="2"/>
  <c r="F299" i="2"/>
  <c r="E299" i="2"/>
  <c r="D299" i="2"/>
  <c r="J298" i="2"/>
  <c r="I298" i="2"/>
  <c r="G298" i="2"/>
  <c r="F298" i="2"/>
  <c r="E298" i="2"/>
  <c r="D298" i="2"/>
  <c r="J297" i="2"/>
  <c r="I297" i="2"/>
  <c r="H297" i="2"/>
  <c r="G297" i="2"/>
  <c r="F297" i="2"/>
  <c r="E297" i="2"/>
  <c r="D297" i="2"/>
  <c r="J296" i="2"/>
  <c r="I296" i="2"/>
  <c r="H296" i="2"/>
  <c r="G296" i="2"/>
  <c r="F296" i="2"/>
  <c r="E296" i="2"/>
  <c r="D296" i="2"/>
  <c r="J295" i="2"/>
  <c r="I295" i="2"/>
  <c r="H295" i="2"/>
  <c r="G295" i="2"/>
  <c r="F295" i="2"/>
  <c r="E295" i="2"/>
  <c r="D295" i="2"/>
  <c r="J294" i="2"/>
  <c r="I294" i="2"/>
  <c r="H294" i="2"/>
  <c r="G294" i="2"/>
  <c r="F294" i="2"/>
  <c r="E294" i="2"/>
  <c r="D294" i="2"/>
  <c r="J293" i="2"/>
  <c r="I293" i="2"/>
  <c r="H293" i="2"/>
  <c r="G293" i="2"/>
  <c r="F293" i="2"/>
  <c r="E293" i="2"/>
  <c r="D293" i="2"/>
  <c r="J292" i="2"/>
  <c r="I292" i="2"/>
  <c r="H292" i="2"/>
  <c r="G292" i="2"/>
  <c r="F292" i="2"/>
  <c r="E292" i="2"/>
  <c r="D292" i="2"/>
  <c r="J291" i="2"/>
  <c r="I291" i="2"/>
  <c r="H291" i="2"/>
  <c r="G291" i="2"/>
  <c r="F291" i="2"/>
  <c r="E291" i="2"/>
  <c r="D291" i="2"/>
  <c r="J290" i="2"/>
  <c r="I290" i="2"/>
  <c r="H290" i="2"/>
  <c r="G290" i="2"/>
  <c r="F290" i="2"/>
  <c r="E290" i="2"/>
  <c r="D290" i="2"/>
  <c r="J289" i="2"/>
  <c r="I289" i="2"/>
  <c r="H289" i="2"/>
  <c r="G289" i="2"/>
  <c r="F289" i="2"/>
  <c r="E289" i="2"/>
  <c r="D289" i="2"/>
  <c r="J288" i="2"/>
  <c r="I288" i="2"/>
  <c r="H288" i="2"/>
  <c r="G288" i="2"/>
  <c r="F288" i="2"/>
  <c r="E288" i="2"/>
  <c r="D288" i="2"/>
  <c r="J287" i="2"/>
  <c r="I287" i="2"/>
  <c r="H287" i="2"/>
  <c r="G287" i="2"/>
  <c r="F287" i="2"/>
  <c r="E287" i="2"/>
  <c r="D287" i="2"/>
  <c r="J286" i="2"/>
  <c r="I286" i="2"/>
  <c r="H286" i="2"/>
  <c r="G286" i="2"/>
  <c r="F286" i="2"/>
  <c r="E286" i="2"/>
  <c r="D286" i="2"/>
  <c r="J285" i="2"/>
  <c r="I285" i="2"/>
  <c r="H285" i="2"/>
  <c r="G285" i="2"/>
  <c r="F285" i="2"/>
  <c r="E285" i="2"/>
  <c r="D285" i="2"/>
  <c r="J284" i="2"/>
  <c r="I284" i="2"/>
  <c r="H284" i="2"/>
  <c r="G284" i="2"/>
  <c r="F284" i="2"/>
  <c r="E284" i="2"/>
  <c r="D284" i="2"/>
  <c r="J283" i="2"/>
  <c r="I283" i="2"/>
  <c r="H283" i="2"/>
  <c r="G283" i="2"/>
  <c r="F283" i="2"/>
  <c r="E283" i="2"/>
  <c r="D283" i="2"/>
  <c r="J282" i="2"/>
  <c r="I282" i="2"/>
  <c r="H282" i="2"/>
  <c r="G282" i="2"/>
  <c r="F282" i="2"/>
  <c r="E282" i="2"/>
  <c r="D282" i="2"/>
  <c r="J281" i="2"/>
  <c r="I281" i="2"/>
  <c r="H281" i="2"/>
  <c r="G281" i="2"/>
  <c r="F281" i="2"/>
  <c r="E281" i="2"/>
  <c r="D281" i="2"/>
  <c r="J280" i="2"/>
  <c r="I280" i="2"/>
  <c r="H280" i="2"/>
  <c r="G280" i="2"/>
  <c r="F280" i="2"/>
  <c r="E280" i="2"/>
  <c r="D280" i="2"/>
  <c r="J279" i="2"/>
  <c r="I279" i="2"/>
  <c r="H279" i="2"/>
  <c r="G279" i="2"/>
  <c r="F279" i="2"/>
  <c r="D279" i="2"/>
  <c r="J278" i="2"/>
  <c r="I278" i="2"/>
  <c r="H278" i="2"/>
  <c r="G278" i="2"/>
  <c r="F278" i="2"/>
  <c r="E278" i="2"/>
  <c r="D278" i="2"/>
  <c r="J277" i="2"/>
  <c r="I277" i="2"/>
  <c r="H277" i="2"/>
  <c r="G277" i="2"/>
  <c r="F277" i="2"/>
  <c r="E277" i="2"/>
  <c r="D277" i="2"/>
  <c r="J276" i="2"/>
  <c r="I276" i="2"/>
  <c r="H276" i="2"/>
  <c r="G276" i="2"/>
  <c r="F276" i="2"/>
  <c r="E276" i="2"/>
  <c r="D276" i="2"/>
  <c r="J275" i="2"/>
  <c r="I275" i="2"/>
  <c r="H275" i="2"/>
  <c r="G275" i="2"/>
  <c r="F275" i="2"/>
  <c r="E275" i="2"/>
  <c r="D275" i="2"/>
  <c r="J274" i="2"/>
  <c r="I274" i="2"/>
  <c r="H274" i="2"/>
  <c r="G274" i="2"/>
  <c r="F274" i="2"/>
  <c r="E274" i="2"/>
  <c r="D274" i="2"/>
  <c r="J273" i="2"/>
  <c r="I273" i="2"/>
  <c r="H273" i="2"/>
  <c r="G273" i="2"/>
  <c r="F273" i="2"/>
  <c r="E273" i="2"/>
  <c r="D273" i="2"/>
  <c r="J272" i="2"/>
  <c r="I272" i="2"/>
  <c r="H272" i="2"/>
  <c r="G272" i="2"/>
  <c r="F272" i="2"/>
  <c r="E272" i="2"/>
  <c r="D272" i="2"/>
  <c r="J271" i="2"/>
  <c r="I271" i="2"/>
  <c r="H271" i="2"/>
  <c r="G271" i="2"/>
  <c r="F271" i="2"/>
  <c r="E271" i="2"/>
  <c r="D271" i="2"/>
  <c r="J270" i="2"/>
  <c r="I270" i="2"/>
  <c r="H270" i="2"/>
  <c r="G270" i="2"/>
  <c r="F270" i="2"/>
  <c r="E270" i="2"/>
  <c r="D270" i="2"/>
  <c r="J269" i="2"/>
  <c r="I269" i="2"/>
  <c r="H269" i="2"/>
  <c r="G269" i="2"/>
  <c r="F269" i="2"/>
  <c r="E269" i="2"/>
  <c r="D269" i="2"/>
  <c r="J268" i="2"/>
  <c r="I268" i="2"/>
  <c r="H268" i="2"/>
  <c r="G268" i="2"/>
  <c r="F268" i="2"/>
  <c r="E268" i="2"/>
  <c r="D268" i="2"/>
  <c r="J267" i="2"/>
  <c r="I267" i="2"/>
  <c r="H267" i="2"/>
  <c r="G267" i="2"/>
  <c r="F267" i="2"/>
  <c r="E267" i="2"/>
  <c r="D267" i="2"/>
  <c r="J266" i="2"/>
  <c r="I266" i="2"/>
  <c r="H266" i="2"/>
  <c r="G266" i="2"/>
  <c r="F266" i="2"/>
  <c r="E266" i="2"/>
  <c r="D266" i="2"/>
  <c r="J265" i="2"/>
  <c r="I265" i="2"/>
  <c r="H265" i="2"/>
  <c r="G265" i="2"/>
  <c r="F265" i="2"/>
  <c r="E265" i="2"/>
  <c r="D265" i="2"/>
  <c r="J264" i="2"/>
  <c r="I264" i="2"/>
  <c r="H264" i="2"/>
  <c r="G264" i="2"/>
  <c r="F264" i="2"/>
  <c r="E264" i="2"/>
  <c r="D264" i="2"/>
  <c r="J263" i="2"/>
  <c r="I263" i="2"/>
  <c r="H263" i="2"/>
  <c r="G263" i="2"/>
  <c r="F263" i="2"/>
  <c r="E263" i="2"/>
  <c r="D263" i="2"/>
  <c r="J262" i="2"/>
  <c r="I262" i="2"/>
  <c r="H262" i="2"/>
  <c r="G262" i="2"/>
  <c r="F262" i="2"/>
  <c r="E262" i="2"/>
  <c r="D262" i="2"/>
  <c r="J261" i="2"/>
  <c r="I261" i="2"/>
  <c r="H261" i="2"/>
  <c r="G261" i="2"/>
  <c r="F261" i="2"/>
  <c r="E261" i="2"/>
  <c r="D261" i="2"/>
  <c r="J260" i="2"/>
  <c r="I260" i="2"/>
  <c r="H260" i="2"/>
  <c r="G260" i="2"/>
  <c r="F260" i="2"/>
  <c r="E260" i="2"/>
  <c r="D260" i="2"/>
  <c r="J259" i="2"/>
  <c r="I259" i="2"/>
  <c r="H259" i="2"/>
  <c r="G259" i="2"/>
  <c r="F259" i="2"/>
  <c r="E259" i="2"/>
  <c r="D259" i="2"/>
  <c r="J258" i="2"/>
  <c r="I258" i="2"/>
  <c r="H258" i="2"/>
  <c r="G258" i="2"/>
  <c r="F258" i="2"/>
  <c r="E258" i="2"/>
  <c r="D258" i="2"/>
  <c r="J257" i="2"/>
  <c r="I257" i="2"/>
  <c r="H257" i="2"/>
  <c r="G257" i="2"/>
  <c r="F257" i="2"/>
  <c r="E257" i="2"/>
  <c r="D257" i="2"/>
  <c r="J256" i="2"/>
  <c r="I256" i="2"/>
  <c r="H256" i="2"/>
  <c r="G256" i="2"/>
  <c r="F256" i="2"/>
  <c r="E256" i="2"/>
  <c r="D256" i="2"/>
  <c r="J255" i="2"/>
  <c r="I255" i="2"/>
  <c r="H255" i="2"/>
  <c r="G255" i="2"/>
  <c r="F255" i="2"/>
  <c r="E255" i="2"/>
  <c r="D255" i="2"/>
  <c r="J254" i="2"/>
  <c r="I254" i="2"/>
  <c r="H254" i="2"/>
  <c r="G254" i="2"/>
  <c r="F254" i="2"/>
  <c r="E254" i="2"/>
  <c r="D254" i="2"/>
  <c r="J253" i="2"/>
  <c r="I253" i="2"/>
  <c r="H253" i="2"/>
  <c r="G253" i="2"/>
  <c r="F253" i="2"/>
  <c r="E253" i="2"/>
  <c r="D253" i="2"/>
  <c r="J252" i="2"/>
  <c r="I252" i="2"/>
  <c r="H252" i="2"/>
  <c r="G252" i="2"/>
  <c r="F252" i="2"/>
  <c r="E252" i="2"/>
  <c r="D252" i="2"/>
  <c r="J251" i="2"/>
  <c r="I251" i="2"/>
  <c r="H251" i="2"/>
  <c r="G251" i="2"/>
  <c r="F251" i="2"/>
  <c r="E251" i="2"/>
  <c r="D251" i="2"/>
  <c r="J250" i="2"/>
  <c r="I250" i="2"/>
  <c r="H250" i="2"/>
  <c r="G250" i="2"/>
  <c r="F250" i="2"/>
  <c r="E250" i="2"/>
  <c r="D250" i="2"/>
  <c r="J249" i="2"/>
  <c r="I249" i="2"/>
  <c r="H249" i="2"/>
  <c r="G249" i="2"/>
  <c r="F249" i="2"/>
  <c r="E249" i="2"/>
  <c r="D249" i="2"/>
  <c r="J248" i="2"/>
  <c r="I248" i="2"/>
  <c r="H248" i="2"/>
  <c r="G248" i="2"/>
  <c r="F248" i="2"/>
  <c r="E248" i="2"/>
  <c r="D248" i="2"/>
  <c r="J247" i="2"/>
  <c r="I247" i="2"/>
  <c r="H247" i="2"/>
  <c r="G247" i="2"/>
  <c r="F247" i="2"/>
  <c r="E247" i="2"/>
  <c r="D247" i="2"/>
  <c r="J246" i="2"/>
  <c r="I246" i="2"/>
  <c r="H246" i="2"/>
  <c r="G246" i="2"/>
  <c r="F246" i="2"/>
  <c r="E246" i="2"/>
  <c r="D246" i="2"/>
  <c r="J245" i="2"/>
  <c r="I245" i="2"/>
  <c r="H245" i="2"/>
  <c r="G245" i="2"/>
  <c r="F245" i="2"/>
  <c r="E245" i="2"/>
  <c r="D245" i="2"/>
  <c r="J244" i="2"/>
  <c r="I244" i="2"/>
  <c r="H244" i="2"/>
  <c r="G244" i="2"/>
  <c r="F244" i="2"/>
  <c r="E244" i="2"/>
  <c r="D244" i="2"/>
  <c r="J243" i="2"/>
  <c r="I243" i="2"/>
  <c r="H243" i="2"/>
  <c r="G243" i="2"/>
  <c r="F243" i="2"/>
  <c r="E243" i="2"/>
  <c r="D243" i="2"/>
  <c r="J242" i="2"/>
  <c r="I242" i="2"/>
  <c r="H242" i="2"/>
  <c r="G242" i="2"/>
  <c r="F242" i="2"/>
  <c r="E242" i="2"/>
  <c r="D242" i="2"/>
  <c r="J241" i="2"/>
  <c r="I241" i="2"/>
  <c r="H241" i="2"/>
  <c r="G241" i="2"/>
  <c r="F241" i="2"/>
  <c r="E241" i="2"/>
  <c r="D241" i="2"/>
  <c r="J240" i="2"/>
  <c r="I240" i="2"/>
  <c r="H240" i="2"/>
  <c r="G240" i="2"/>
  <c r="F240" i="2"/>
  <c r="E240" i="2"/>
  <c r="D240" i="2"/>
  <c r="J239" i="2"/>
  <c r="I239" i="2"/>
  <c r="H239" i="2"/>
  <c r="G239" i="2"/>
  <c r="F239" i="2"/>
  <c r="E239" i="2"/>
  <c r="D239" i="2"/>
  <c r="J238" i="2"/>
  <c r="I238" i="2"/>
  <c r="H238" i="2"/>
  <c r="G238" i="2"/>
  <c r="F238" i="2"/>
  <c r="E238" i="2"/>
  <c r="D238" i="2"/>
  <c r="J237" i="2"/>
  <c r="I237" i="2"/>
  <c r="H237" i="2"/>
  <c r="G237" i="2"/>
  <c r="F237" i="2"/>
  <c r="E237" i="2"/>
  <c r="D237" i="2"/>
  <c r="J236" i="2"/>
  <c r="I236" i="2"/>
  <c r="H236" i="2"/>
  <c r="G236" i="2"/>
  <c r="F236" i="2"/>
  <c r="E236" i="2"/>
  <c r="D236" i="2"/>
  <c r="J235" i="2"/>
  <c r="I235" i="2"/>
  <c r="H235" i="2"/>
  <c r="G235" i="2"/>
  <c r="F235" i="2"/>
  <c r="E235" i="2"/>
  <c r="D235" i="2"/>
  <c r="J234" i="2"/>
  <c r="I234" i="2"/>
  <c r="H234" i="2"/>
  <c r="G234" i="2"/>
  <c r="F234" i="2"/>
  <c r="E234" i="2"/>
  <c r="D234" i="2"/>
  <c r="J233" i="2"/>
  <c r="I233" i="2"/>
  <c r="H233" i="2"/>
  <c r="G233" i="2"/>
  <c r="F233" i="2"/>
  <c r="E233" i="2"/>
  <c r="D233" i="2"/>
  <c r="J232" i="2"/>
  <c r="I232" i="2"/>
  <c r="H232" i="2"/>
  <c r="G232" i="2"/>
  <c r="F232" i="2"/>
  <c r="E232" i="2"/>
  <c r="D232" i="2"/>
  <c r="J231" i="2"/>
  <c r="I231" i="2"/>
  <c r="H231" i="2"/>
  <c r="G231" i="2"/>
  <c r="F231" i="2"/>
  <c r="E231" i="2"/>
  <c r="D231" i="2"/>
  <c r="J230" i="2"/>
  <c r="I230" i="2"/>
  <c r="H230" i="2"/>
  <c r="G230" i="2"/>
  <c r="F230" i="2"/>
  <c r="E230" i="2"/>
  <c r="D230" i="2"/>
  <c r="J229" i="2"/>
  <c r="I229" i="2"/>
  <c r="H229" i="2"/>
  <c r="G229" i="2"/>
  <c r="F229" i="2"/>
  <c r="E229" i="2"/>
  <c r="D229" i="2"/>
  <c r="J228" i="2"/>
  <c r="I228" i="2"/>
  <c r="H228" i="2"/>
  <c r="G228" i="2"/>
  <c r="F228" i="2"/>
  <c r="E228" i="2"/>
  <c r="D228" i="2"/>
  <c r="J227" i="2"/>
  <c r="I227" i="2"/>
  <c r="H227" i="2"/>
  <c r="G227" i="2"/>
  <c r="F227" i="2"/>
  <c r="E227" i="2"/>
  <c r="D227" i="2"/>
  <c r="J226" i="2"/>
  <c r="I226" i="2"/>
  <c r="H226" i="2"/>
  <c r="G226" i="2"/>
  <c r="F226" i="2"/>
  <c r="E226" i="2"/>
  <c r="D226" i="2"/>
  <c r="J225" i="2"/>
  <c r="I225" i="2"/>
  <c r="H225" i="2"/>
  <c r="G225" i="2"/>
  <c r="F225" i="2"/>
  <c r="E225" i="2"/>
  <c r="D225" i="2"/>
  <c r="J224" i="2"/>
  <c r="I224" i="2"/>
  <c r="H224" i="2"/>
  <c r="G224" i="2"/>
  <c r="F224" i="2"/>
  <c r="E224" i="2"/>
  <c r="D224" i="2"/>
  <c r="J223" i="2"/>
  <c r="I223" i="2"/>
  <c r="H223" i="2"/>
  <c r="G223" i="2"/>
  <c r="F223" i="2"/>
  <c r="E223" i="2"/>
  <c r="D223" i="2"/>
  <c r="J222" i="2"/>
  <c r="I222" i="2"/>
  <c r="H222" i="2"/>
  <c r="G222" i="2"/>
  <c r="F222" i="2"/>
  <c r="E222" i="2"/>
  <c r="D222" i="2"/>
  <c r="J221" i="2"/>
  <c r="I221" i="2"/>
  <c r="H221" i="2"/>
  <c r="G221" i="2"/>
  <c r="F221" i="2"/>
  <c r="E221" i="2"/>
  <c r="D221" i="2"/>
  <c r="J220" i="2"/>
  <c r="I220" i="2"/>
  <c r="H220" i="2"/>
  <c r="G220" i="2"/>
  <c r="F220" i="2"/>
  <c r="E220" i="2"/>
  <c r="D220" i="2"/>
  <c r="J219" i="2"/>
  <c r="I219" i="2"/>
  <c r="H219" i="2"/>
  <c r="G219" i="2"/>
  <c r="F219" i="2"/>
  <c r="E219" i="2"/>
  <c r="D219" i="2"/>
  <c r="J218" i="2"/>
  <c r="I218" i="2"/>
  <c r="H218" i="2"/>
  <c r="G218" i="2"/>
  <c r="F218" i="2"/>
  <c r="E218" i="2"/>
  <c r="D218" i="2"/>
  <c r="J217" i="2"/>
  <c r="I217" i="2"/>
  <c r="H217" i="2"/>
  <c r="G217" i="2"/>
  <c r="F217" i="2"/>
  <c r="E217" i="2"/>
  <c r="D217" i="2"/>
  <c r="J216" i="2"/>
  <c r="I216" i="2"/>
  <c r="H216" i="2"/>
  <c r="G216" i="2"/>
  <c r="F216" i="2"/>
  <c r="E216" i="2"/>
  <c r="D216" i="2"/>
  <c r="J215" i="2"/>
  <c r="I215" i="2"/>
  <c r="H215" i="2"/>
  <c r="G215" i="2"/>
  <c r="F215" i="2"/>
  <c r="E215" i="2"/>
  <c r="D215" i="2"/>
  <c r="J214" i="2"/>
  <c r="I214" i="2"/>
  <c r="H214" i="2"/>
  <c r="G214" i="2"/>
  <c r="F214" i="2"/>
  <c r="E214" i="2"/>
  <c r="D214" i="2"/>
  <c r="J213" i="2"/>
  <c r="I213" i="2"/>
  <c r="H213" i="2"/>
  <c r="G213" i="2"/>
  <c r="F213" i="2"/>
  <c r="E213" i="2"/>
  <c r="D213" i="2"/>
  <c r="J212" i="2"/>
  <c r="I212" i="2"/>
  <c r="H212" i="2"/>
  <c r="G212" i="2"/>
  <c r="F212" i="2"/>
  <c r="E212" i="2"/>
  <c r="D212" i="2"/>
  <c r="J211" i="2"/>
  <c r="I211" i="2"/>
  <c r="H211" i="2"/>
  <c r="G211" i="2"/>
  <c r="F211" i="2"/>
  <c r="E211" i="2"/>
  <c r="D211" i="2"/>
  <c r="J210" i="2"/>
  <c r="I210" i="2"/>
  <c r="H210" i="2"/>
  <c r="G210" i="2"/>
  <c r="F210" i="2"/>
  <c r="E210" i="2"/>
  <c r="D210" i="2"/>
  <c r="J209" i="2"/>
  <c r="I209" i="2"/>
  <c r="H209" i="2"/>
  <c r="G209" i="2"/>
  <c r="F209" i="2"/>
  <c r="E209" i="2"/>
  <c r="D209" i="2"/>
  <c r="J208" i="2"/>
  <c r="I208" i="2"/>
  <c r="H208" i="2"/>
  <c r="G208" i="2"/>
  <c r="F208" i="2"/>
  <c r="E208" i="2"/>
  <c r="D208" i="2"/>
  <c r="J207" i="2"/>
  <c r="I207" i="2"/>
  <c r="H207" i="2"/>
  <c r="G207" i="2"/>
  <c r="F207" i="2"/>
  <c r="E207" i="2"/>
  <c r="D207" i="2"/>
  <c r="J206" i="2"/>
  <c r="I206" i="2"/>
  <c r="H206" i="2"/>
  <c r="G206" i="2"/>
  <c r="F206" i="2"/>
  <c r="E206" i="2"/>
  <c r="D206" i="2"/>
  <c r="J205" i="2"/>
  <c r="I205" i="2"/>
  <c r="H205" i="2"/>
  <c r="G205" i="2"/>
  <c r="F205" i="2"/>
  <c r="E205" i="2"/>
  <c r="D205" i="2"/>
  <c r="J204" i="2"/>
  <c r="I204" i="2"/>
  <c r="H204" i="2"/>
  <c r="G204" i="2"/>
  <c r="F204" i="2"/>
  <c r="E204" i="2"/>
  <c r="D204" i="2"/>
  <c r="J203" i="2"/>
  <c r="I203" i="2"/>
  <c r="H203" i="2"/>
  <c r="G203" i="2"/>
  <c r="F203" i="2"/>
  <c r="E203" i="2"/>
  <c r="D203" i="2"/>
  <c r="J202" i="2"/>
  <c r="I202" i="2"/>
  <c r="H202" i="2"/>
  <c r="G202" i="2"/>
  <c r="F202" i="2"/>
  <c r="E202" i="2"/>
  <c r="D202" i="2"/>
  <c r="J201" i="2"/>
  <c r="I201" i="2"/>
  <c r="H201" i="2"/>
  <c r="G201" i="2"/>
  <c r="F201" i="2"/>
  <c r="E201" i="2"/>
  <c r="D201" i="2"/>
  <c r="J200" i="2"/>
  <c r="I200" i="2"/>
  <c r="H200" i="2"/>
  <c r="G200" i="2"/>
  <c r="F200" i="2"/>
  <c r="E200" i="2"/>
  <c r="D200" i="2"/>
  <c r="J199" i="2"/>
  <c r="I199" i="2"/>
  <c r="H199" i="2"/>
  <c r="G199" i="2"/>
  <c r="F199" i="2"/>
  <c r="E199" i="2"/>
  <c r="D199" i="2"/>
  <c r="J198" i="2"/>
  <c r="I198" i="2"/>
  <c r="H198" i="2"/>
  <c r="G198" i="2"/>
  <c r="F198" i="2"/>
  <c r="E198" i="2"/>
  <c r="D198" i="2"/>
  <c r="J197" i="2"/>
  <c r="I197" i="2"/>
  <c r="H197" i="2"/>
  <c r="G197" i="2"/>
  <c r="F197" i="2"/>
  <c r="E197" i="2"/>
  <c r="D197" i="2"/>
  <c r="J196" i="2"/>
  <c r="I196" i="2"/>
  <c r="H196" i="2"/>
  <c r="G196" i="2"/>
  <c r="F196" i="2"/>
  <c r="E196" i="2"/>
  <c r="D196" i="2"/>
  <c r="J195" i="2"/>
  <c r="I195" i="2"/>
  <c r="H195" i="2"/>
  <c r="G195" i="2"/>
  <c r="F195" i="2"/>
  <c r="E195" i="2"/>
  <c r="D195" i="2"/>
  <c r="J194" i="2"/>
  <c r="I194" i="2"/>
  <c r="H194" i="2"/>
  <c r="G194" i="2"/>
  <c r="F194" i="2"/>
  <c r="E194" i="2"/>
  <c r="D194" i="2"/>
  <c r="J193" i="2"/>
  <c r="I193" i="2"/>
  <c r="H193" i="2"/>
  <c r="G193" i="2"/>
  <c r="F193" i="2"/>
  <c r="E193" i="2"/>
  <c r="D193" i="2"/>
  <c r="J192" i="2"/>
  <c r="I192" i="2"/>
  <c r="H192" i="2"/>
  <c r="G192" i="2"/>
  <c r="F192" i="2"/>
  <c r="E192" i="2"/>
  <c r="D192" i="2"/>
  <c r="J191" i="2"/>
  <c r="I191" i="2"/>
  <c r="H191" i="2"/>
  <c r="G191" i="2"/>
  <c r="F191" i="2"/>
  <c r="E191" i="2"/>
  <c r="D191" i="2"/>
  <c r="J190" i="2"/>
  <c r="I190" i="2"/>
  <c r="H190" i="2"/>
  <c r="G190" i="2"/>
  <c r="F190" i="2"/>
  <c r="E190" i="2"/>
  <c r="D190" i="2"/>
  <c r="J189" i="2"/>
  <c r="I189" i="2"/>
  <c r="H189" i="2"/>
  <c r="G189" i="2"/>
  <c r="F189" i="2"/>
  <c r="E189" i="2"/>
  <c r="D189" i="2"/>
  <c r="J188" i="2"/>
  <c r="I188" i="2"/>
  <c r="H188" i="2"/>
  <c r="G188" i="2"/>
  <c r="F188" i="2"/>
  <c r="E188" i="2"/>
  <c r="D188" i="2"/>
  <c r="J187" i="2"/>
  <c r="I187" i="2"/>
  <c r="H187" i="2"/>
  <c r="G187" i="2"/>
  <c r="F187" i="2"/>
  <c r="E187" i="2"/>
  <c r="D187" i="2"/>
  <c r="J186" i="2"/>
  <c r="I186" i="2"/>
  <c r="H186" i="2"/>
  <c r="G186" i="2"/>
  <c r="F186" i="2"/>
  <c r="E186" i="2"/>
  <c r="D186" i="2"/>
  <c r="J185" i="2"/>
  <c r="I185" i="2"/>
  <c r="H185" i="2"/>
  <c r="G185" i="2"/>
  <c r="F185" i="2"/>
  <c r="E185" i="2"/>
  <c r="D185" i="2"/>
  <c r="J184" i="2"/>
  <c r="I184" i="2"/>
  <c r="H184" i="2"/>
  <c r="G184" i="2"/>
  <c r="F184" i="2"/>
  <c r="E184" i="2"/>
  <c r="D184" i="2"/>
  <c r="J183" i="2"/>
  <c r="I183" i="2"/>
  <c r="H183" i="2"/>
  <c r="G183" i="2"/>
  <c r="F183" i="2"/>
  <c r="E183" i="2"/>
  <c r="D183" i="2"/>
  <c r="J182" i="2"/>
  <c r="I182" i="2"/>
  <c r="H182" i="2"/>
  <c r="G182" i="2"/>
  <c r="F182" i="2"/>
  <c r="E182" i="2"/>
  <c r="D182" i="2"/>
  <c r="J181" i="2"/>
  <c r="I181" i="2"/>
  <c r="H181" i="2"/>
  <c r="G181" i="2"/>
  <c r="F181" i="2"/>
  <c r="E181" i="2"/>
  <c r="D181" i="2"/>
  <c r="J180" i="2"/>
  <c r="I180" i="2"/>
  <c r="H180" i="2"/>
  <c r="G180" i="2"/>
  <c r="F180" i="2"/>
  <c r="E180" i="2"/>
  <c r="D180" i="2"/>
  <c r="J179" i="2"/>
  <c r="I179" i="2"/>
  <c r="H179" i="2"/>
  <c r="G179" i="2"/>
  <c r="F179" i="2"/>
  <c r="E179" i="2"/>
  <c r="D179" i="2"/>
  <c r="J178" i="2"/>
  <c r="I178" i="2"/>
  <c r="H178" i="2"/>
  <c r="G178" i="2"/>
  <c r="F178" i="2"/>
  <c r="E178" i="2"/>
  <c r="D178" i="2"/>
  <c r="J177" i="2"/>
  <c r="I177" i="2"/>
  <c r="H177" i="2"/>
  <c r="G177" i="2"/>
  <c r="F177" i="2"/>
  <c r="E177" i="2"/>
  <c r="D177" i="2"/>
  <c r="J176" i="2"/>
  <c r="I176" i="2"/>
  <c r="H176" i="2"/>
  <c r="G176" i="2"/>
  <c r="F176" i="2"/>
  <c r="E176" i="2"/>
  <c r="D176" i="2"/>
  <c r="J175" i="2"/>
  <c r="I175" i="2"/>
  <c r="H175" i="2"/>
  <c r="G175" i="2"/>
  <c r="F175" i="2"/>
  <c r="E175" i="2"/>
  <c r="D175" i="2"/>
  <c r="J174" i="2"/>
  <c r="I174" i="2"/>
  <c r="H174" i="2"/>
  <c r="G174" i="2"/>
  <c r="F174" i="2"/>
  <c r="E174" i="2"/>
  <c r="D174" i="2"/>
  <c r="J173" i="2"/>
  <c r="I173" i="2"/>
  <c r="H173" i="2"/>
  <c r="G173" i="2"/>
  <c r="F173" i="2"/>
  <c r="E173" i="2"/>
  <c r="D173" i="2"/>
  <c r="J172" i="2"/>
  <c r="I172" i="2"/>
  <c r="H172" i="2"/>
  <c r="G172" i="2"/>
  <c r="F172" i="2"/>
  <c r="E172" i="2"/>
  <c r="D172" i="2"/>
  <c r="J171" i="2"/>
  <c r="I171" i="2"/>
  <c r="H171" i="2"/>
  <c r="G171" i="2"/>
  <c r="F171" i="2"/>
  <c r="E171" i="2"/>
  <c r="D171" i="2"/>
  <c r="J170" i="2"/>
  <c r="I170" i="2"/>
  <c r="H170" i="2"/>
  <c r="G170" i="2"/>
  <c r="F170" i="2"/>
  <c r="E170" i="2"/>
  <c r="D170" i="2"/>
  <c r="J169" i="2"/>
  <c r="I169" i="2"/>
  <c r="H169" i="2"/>
  <c r="G169" i="2"/>
  <c r="F169" i="2"/>
  <c r="E169" i="2"/>
  <c r="D169" i="2"/>
  <c r="J168" i="2"/>
  <c r="I168" i="2"/>
  <c r="H168" i="2"/>
  <c r="G168" i="2"/>
  <c r="F168" i="2"/>
  <c r="E168" i="2"/>
  <c r="D168" i="2"/>
  <c r="J167" i="2"/>
  <c r="I167" i="2"/>
  <c r="H167" i="2"/>
  <c r="G167" i="2"/>
  <c r="F167" i="2"/>
  <c r="E167" i="2"/>
  <c r="D167" i="2"/>
  <c r="J166" i="2"/>
  <c r="I166" i="2"/>
  <c r="H166" i="2"/>
  <c r="G166" i="2"/>
  <c r="F166" i="2"/>
  <c r="E166" i="2"/>
  <c r="D166" i="2"/>
  <c r="J165" i="2"/>
  <c r="I165" i="2"/>
  <c r="H165" i="2"/>
  <c r="G165" i="2"/>
  <c r="F165" i="2"/>
  <c r="E165" i="2"/>
  <c r="D165" i="2"/>
  <c r="J164" i="2"/>
  <c r="I164" i="2"/>
  <c r="H164" i="2"/>
  <c r="G164" i="2"/>
  <c r="F164" i="2"/>
  <c r="E164" i="2"/>
  <c r="D164" i="2"/>
  <c r="J163" i="2"/>
  <c r="I163" i="2"/>
  <c r="H163" i="2"/>
  <c r="G163" i="2"/>
  <c r="F163" i="2"/>
  <c r="E163" i="2"/>
  <c r="D163" i="2"/>
  <c r="J162" i="2"/>
  <c r="I162" i="2"/>
  <c r="H162" i="2"/>
  <c r="G162" i="2"/>
  <c r="F162" i="2"/>
  <c r="E162" i="2"/>
  <c r="D162" i="2"/>
  <c r="J161" i="2"/>
  <c r="I161" i="2"/>
  <c r="H161" i="2"/>
  <c r="G161" i="2"/>
  <c r="F161" i="2"/>
  <c r="E161" i="2"/>
  <c r="D161" i="2"/>
  <c r="J160" i="2"/>
  <c r="I160" i="2"/>
  <c r="H160" i="2"/>
  <c r="G160" i="2"/>
  <c r="F160" i="2"/>
  <c r="E160" i="2"/>
  <c r="D160" i="2"/>
  <c r="J159" i="2"/>
  <c r="I159" i="2"/>
  <c r="H159" i="2"/>
  <c r="G159" i="2"/>
  <c r="F159" i="2"/>
  <c r="E159" i="2"/>
  <c r="D159" i="2"/>
  <c r="J158" i="2"/>
  <c r="I158" i="2"/>
  <c r="H158" i="2"/>
  <c r="G158" i="2"/>
  <c r="F158" i="2"/>
  <c r="E158" i="2"/>
  <c r="D158" i="2"/>
  <c r="J157" i="2"/>
  <c r="I157" i="2"/>
  <c r="H157" i="2"/>
  <c r="G157" i="2"/>
  <c r="F157" i="2"/>
  <c r="E157" i="2"/>
  <c r="D157" i="2"/>
  <c r="J156" i="2"/>
  <c r="I156" i="2"/>
  <c r="H156" i="2"/>
  <c r="G156" i="2"/>
  <c r="F156" i="2"/>
  <c r="E156" i="2"/>
  <c r="D156" i="2"/>
  <c r="J155" i="2"/>
  <c r="I155" i="2"/>
  <c r="H155" i="2"/>
  <c r="G155" i="2"/>
  <c r="F155" i="2"/>
  <c r="E155" i="2"/>
  <c r="D155" i="2"/>
  <c r="J154" i="2"/>
  <c r="I154" i="2"/>
  <c r="H154" i="2"/>
  <c r="G154" i="2"/>
  <c r="F154" i="2"/>
  <c r="E154" i="2"/>
  <c r="D154" i="2"/>
  <c r="J153" i="2"/>
  <c r="I153" i="2"/>
  <c r="H153" i="2"/>
  <c r="G153" i="2"/>
  <c r="F153" i="2"/>
  <c r="E153" i="2"/>
  <c r="D153" i="2"/>
  <c r="J152" i="2"/>
  <c r="I152" i="2"/>
  <c r="H152" i="2"/>
  <c r="G152" i="2"/>
  <c r="F152" i="2"/>
  <c r="E152" i="2"/>
  <c r="D152" i="2"/>
  <c r="J151" i="2"/>
  <c r="I151" i="2"/>
  <c r="H151" i="2"/>
  <c r="G151" i="2"/>
  <c r="F151" i="2"/>
  <c r="E151" i="2"/>
  <c r="D151" i="2"/>
  <c r="J150" i="2"/>
  <c r="I150" i="2"/>
  <c r="H150" i="2"/>
  <c r="G150" i="2"/>
  <c r="F150" i="2"/>
  <c r="E150" i="2"/>
  <c r="D150" i="2"/>
  <c r="J149" i="2"/>
  <c r="I149" i="2"/>
  <c r="H149" i="2"/>
  <c r="G149" i="2"/>
  <c r="F149" i="2"/>
  <c r="E149" i="2"/>
  <c r="D149" i="2"/>
  <c r="J148" i="2"/>
  <c r="I148" i="2"/>
  <c r="H148" i="2"/>
  <c r="G148" i="2"/>
  <c r="F148" i="2"/>
  <c r="E148" i="2"/>
  <c r="D148" i="2"/>
  <c r="J147" i="2"/>
  <c r="I147" i="2"/>
  <c r="H147" i="2"/>
  <c r="G147" i="2"/>
  <c r="F147" i="2"/>
  <c r="E147" i="2"/>
  <c r="D147" i="2"/>
  <c r="J146" i="2"/>
  <c r="I146" i="2"/>
  <c r="H146" i="2"/>
  <c r="G146" i="2"/>
  <c r="F146" i="2"/>
  <c r="E146" i="2"/>
  <c r="D146" i="2"/>
  <c r="J145" i="2"/>
  <c r="I145" i="2"/>
  <c r="H145" i="2"/>
  <c r="G145" i="2"/>
  <c r="F145" i="2"/>
  <c r="E145" i="2"/>
  <c r="D145" i="2"/>
  <c r="J144" i="2"/>
  <c r="I144" i="2"/>
  <c r="H144" i="2"/>
  <c r="G144" i="2"/>
  <c r="F144" i="2"/>
  <c r="E144" i="2"/>
  <c r="D144" i="2"/>
  <c r="J143" i="2"/>
  <c r="I143" i="2"/>
  <c r="H143" i="2"/>
  <c r="G143" i="2"/>
  <c r="F143" i="2"/>
  <c r="E143" i="2"/>
  <c r="D143" i="2"/>
  <c r="J142" i="2"/>
  <c r="I142" i="2"/>
  <c r="H142" i="2"/>
  <c r="G142" i="2"/>
  <c r="F142" i="2"/>
  <c r="E142" i="2"/>
  <c r="D142" i="2"/>
  <c r="J141" i="2"/>
  <c r="I141" i="2"/>
  <c r="H141" i="2"/>
  <c r="G141" i="2"/>
  <c r="F141" i="2"/>
  <c r="E141" i="2"/>
  <c r="D141" i="2"/>
  <c r="J140" i="2"/>
  <c r="I140" i="2"/>
  <c r="H140" i="2"/>
  <c r="G140" i="2"/>
  <c r="F140" i="2"/>
  <c r="E140" i="2"/>
  <c r="D140" i="2"/>
  <c r="J139" i="2"/>
  <c r="I139" i="2"/>
  <c r="H139" i="2"/>
  <c r="G139" i="2"/>
  <c r="F139" i="2"/>
  <c r="E139" i="2"/>
  <c r="D139" i="2"/>
  <c r="J138" i="2"/>
  <c r="I138" i="2"/>
  <c r="H138" i="2"/>
  <c r="G138" i="2"/>
  <c r="F138" i="2"/>
  <c r="E138" i="2"/>
  <c r="D138" i="2"/>
  <c r="J137" i="2"/>
  <c r="I137" i="2"/>
  <c r="H137" i="2"/>
  <c r="G137" i="2"/>
  <c r="F137" i="2"/>
  <c r="E137" i="2"/>
  <c r="D137" i="2"/>
  <c r="J136" i="2"/>
  <c r="I136" i="2"/>
  <c r="H136" i="2"/>
  <c r="G136" i="2"/>
  <c r="F136" i="2"/>
  <c r="E136" i="2"/>
  <c r="D136" i="2"/>
  <c r="J135" i="2"/>
  <c r="I135" i="2"/>
  <c r="H135" i="2"/>
  <c r="G135" i="2"/>
  <c r="F135" i="2"/>
  <c r="E135" i="2"/>
  <c r="D135" i="2"/>
  <c r="J134" i="2"/>
  <c r="I134" i="2"/>
  <c r="H134" i="2"/>
  <c r="G134" i="2"/>
  <c r="F134" i="2"/>
  <c r="E134" i="2"/>
  <c r="D134" i="2"/>
  <c r="J133" i="2"/>
  <c r="I133" i="2"/>
  <c r="H133" i="2"/>
  <c r="G133" i="2"/>
  <c r="F133" i="2"/>
  <c r="E133" i="2"/>
  <c r="D133" i="2"/>
  <c r="J132" i="2"/>
  <c r="I132" i="2"/>
  <c r="H132" i="2"/>
  <c r="G132" i="2"/>
  <c r="F132" i="2"/>
  <c r="E132" i="2"/>
  <c r="D132" i="2"/>
  <c r="J131" i="2"/>
  <c r="I131" i="2"/>
  <c r="H131" i="2"/>
  <c r="G131" i="2"/>
  <c r="F131" i="2"/>
  <c r="E131" i="2"/>
  <c r="D131" i="2"/>
  <c r="J130" i="2"/>
  <c r="I130" i="2"/>
  <c r="H130" i="2"/>
  <c r="G130" i="2"/>
  <c r="F130" i="2"/>
  <c r="E130" i="2"/>
  <c r="D130" i="2"/>
  <c r="J129" i="2"/>
  <c r="I129" i="2"/>
  <c r="H129" i="2"/>
  <c r="G129" i="2"/>
  <c r="F129" i="2"/>
  <c r="E129" i="2"/>
  <c r="D129" i="2"/>
  <c r="J128" i="2"/>
  <c r="I128" i="2"/>
  <c r="H128" i="2"/>
  <c r="G128" i="2"/>
  <c r="F128" i="2"/>
  <c r="E128" i="2"/>
  <c r="D128" i="2"/>
  <c r="J127" i="2"/>
  <c r="I127" i="2"/>
  <c r="H127" i="2"/>
  <c r="G127" i="2"/>
  <c r="F127" i="2"/>
  <c r="E127" i="2"/>
  <c r="D127" i="2"/>
  <c r="J126" i="2"/>
  <c r="I126" i="2"/>
  <c r="H126" i="2"/>
  <c r="G126" i="2"/>
  <c r="F126" i="2"/>
  <c r="E126" i="2"/>
  <c r="D126" i="2"/>
  <c r="J125" i="2"/>
  <c r="I125" i="2"/>
  <c r="H125" i="2"/>
  <c r="G125" i="2"/>
  <c r="F125" i="2"/>
  <c r="E125" i="2"/>
  <c r="D125" i="2"/>
  <c r="J124" i="2"/>
  <c r="I124" i="2"/>
  <c r="H124" i="2"/>
  <c r="G124" i="2"/>
  <c r="F124" i="2"/>
  <c r="E124" i="2"/>
  <c r="D124" i="2"/>
  <c r="J123" i="2"/>
  <c r="I123" i="2"/>
  <c r="H123" i="2"/>
  <c r="G123" i="2"/>
  <c r="F123" i="2"/>
  <c r="E123" i="2"/>
  <c r="D123" i="2"/>
  <c r="J122" i="2"/>
  <c r="I122" i="2"/>
  <c r="H122" i="2"/>
  <c r="G122" i="2"/>
  <c r="F122" i="2"/>
  <c r="E122" i="2"/>
  <c r="D122" i="2"/>
  <c r="J121" i="2"/>
  <c r="I121" i="2"/>
  <c r="H121" i="2"/>
  <c r="G121" i="2"/>
  <c r="F121" i="2"/>
  <c r="E121" i="2"/>
  <c r="D121" i="2"/>
  <c r="J120" i="2"/>
  <c r="I120" i="2"/>
  <c r="H120" i="2"/>
  <c r="G120" i="2"/>
  <c r="F120" i="2"/>
  <c r="E120" i="2"/>
  <c r="D120" i="2"/>
  <c r="J119" i="2"/>
  <c r="I119" i="2"/>
  <c r="H119" i="2"/>
  <c r="G119" i="2"/>
  <c r="F119" i="2"/>
  <c r="E119" i="2"/>
  <c r="D119" i="2"/>
  <c r="J118" i="2"/>
  <c r="I118" i="2"/>
  <c r="H118" i="2"/>
  <c r="G118" i="2"/>
  <c r="F118" i="2"/>
  <c r="E118" i="2"/>
  <c r="D118" i="2"/>
  <c r="J117" i="2"/>
  <c r="I117" i="2"/>
  <c r="H117" i="2"/>
  <c r="G117" i="2"/>
  <c r="F117" i="2"/>
  <c r="E117" i="2"/>
  <c r="D117" i="2"/>
  <c r="J116" i="2"/>
  <c r="I116" i="2"/>
  <c r="H116" i="2"/>
  <c r="G116" i="2"/>
  <c r="F116" i="2"/>
  <c r="E116" i="2"/>
  <c r="D116" i="2"/>
  <c r="J115" i="2"/>
  <c r="I115" i="2"/>
  <c r="H115" i="2"/>
  <c r="G115" i="2"/>
  <c r="F115" i="2"/>
  <c r="E115" i="2"/>
  <c r="D115" i="2"/>
  <c r="J114" i="2"/>
  <c r="I114" i="2"/>
  <c r="H114" i="2"/>
  <c r="G114" i="2"/>
  <c r="F114" i="2"/>
  <c r="E114" i="2"/>
  <c r="D114" i="2"/>
  <c r="J113" i="2"/>
  <c r="I113" i="2"/>
  <c r="H113" i="2"/>
  <c r="G113" i="2"/>
  <c r="F113" i="2"/>
  <c r="E113" i="2"/>
  <c r="D113" i="2"/>
  <c r="J112" i="2"/>
  <c r="I112" i="2"/>
  <c r="H112" i="2"/>
  <c r="G112" i="2"/>
  <c r="F112" i="2"/>
  <c r="E112" i="2"/>
  <c r="D112" i="2"/>
  <c r="J111" i="2"/>
  <c r="I111" i="2"/>
  <c r="H111" i="2"/>
  <c r="G111" i="2"/>
  <c r="F111" i="2"/>
  <c r="E111" i="2"/>
  <c r="D111" i="2"/>
  <c r="J110" i="2"/>
  <c r="I110" i="2"/>
  <c r="H110" i="2"/>
  <c r="G110" i="2"/>
  <c r="F110" i="2"/>
  <c r="E110" i="2"/>
  <c r="D110" i="2"/>
  <c r="J109" i="2"/>
  <c r="I109" i="2"/>
  <c r="H109" i="2"/>
  <c r="G109" i="2"/>
  <c r="F109" i="2"/>
  <c r="E109" i="2"/>
  <c r="D109" i="2"/>
  <c r="J108" i="2"/>
  <c r="I108" i="2"/>
  <c r="H108" i="2"/>
  <c r="G108" i="2"/>
  <c r="F108" i="2"/>
  <c r="E108" i="2"/>
  <c r="D108" i="2"/>
  <c r="J107" i="2"/>
  <c r="I107" i="2"/>
  <c r="H107" i="2"/>
  <c r="G107" i="2"/>
  <c r="F107" i="2"/>
  <c r="E107" i="2"/>
  <c r="D107" i="2"/>
  <c r="J106" i="2"/>
  <c r="I106" i="2"/>
  <c r="H106" i="2"/>
  <c r="G106" i="2"/>
  <c r="F106" i="2"/>
  <c r="E106" i="2"/>
  <c r="D106" i="2"/>
  <c r="J105" i="2"/>
  <c r="I105" i="2"/>
  <c r="H105" i="2"/>
  <c r="G105" i="2"/>
  <c r="F105" i="2"/>
  <c r="E105" i="2"/>
  <c r="D105" i="2"/>
  <c r="J104" i="2"/>
  <c r="I104" i="2"/>
  <c r="H104" i="2"/>
  <c r="G104" i="2"/>
  <c r="F104" i="2"/>
  <c r="E104" i="2"/>
  <c r="D104" i="2"/>
  <c r="J103" i="2"/>
  <c r="I103" i="2"/>
  <c r="H103" i="2"/>
  <c r="G103" i="2"/>
  <c r="F103" i="2"/>
  <c r="E103" i="2"/>
  <c r="D103" i="2"/>
  <c r="J102" i="2"/>
  <c r="I102" i="2"/>
  <c r="H102" i="2"/>
  <c r="G102" i="2"/>
  <c r="F102" i="2"/>
  <c r="E102" i="2"/>
  <c r="D102" i="2"/>
  <c r="J101" i="2"/>
  <c r="I101" i="2"/>
  <c r="H101" i="2"/>
  <c r="G101" i="2"/>
  <c r="F101" i="2"/>
  <c r="E101" i="2"/>
  <c r="D101" i="2"/>
  <c r="J100" i="2"/>
  <c r="I100" i="2"/>
  <c r="H100" i="2"/>
  <c r="G100" i="2"/>
  <c r="F100" i="2"/>
  <c r="E100" i="2"/>
  <c r="D100" i="2"/>
  <c r="J99" i="2"/>
  <c r="I99" i="2"/>
  <c r="H99" i="2"/>
  <c r="G99" i="2"/>
  <c r="F99" i="2"/>
  <c r="E99" i="2"/>
  <c r="D99" i="2"/>
  <c r="J98" i="2"/>
  <c r="I98" i="2"/>
  <c r="H98" i="2"/>
  <c r="G98" i="2"/>
  <c r="F98" i="2"/>
  <c r="E98" i="2"/>
  <c r="D98" i="2"/>
  <c r="J97" i="2"/>
  <c r="I97" i="2"/>
  <c r="H97" i="2"/>
  <c r="G97" i="2"/>
  <c r="F97" i="2"/>
  <c r="E97" i="2"/>
  <c r="D97" i="2"/>
  <c r="J96" i="2"/>
  <c r="I96" i="2"/>
  <c r="H96" i="2"/>
  <c r="G96" i="2"/>
  <c r="F96" i="2"/>
  <c r="E96" i="2"/>
  <c r="D96" i="2"/>
  <c r="J95" i="2"/>
  <c r="I95" i="2"/>
  <c r="H95" i="2"/>
  <c r="G95" i="2"/>
  <c r="F95" i="2"/>
  <c r="E95" i="2"/>
  <c r="D95" i="2"/>
  <c r="J94" i="2"/>
  <c r="I94" i="2"/>
  <c r="H94" i="2"/>
  <c r="G94" i="2"/>
  <c r="F94" i="2"/>
  <c r="E94" i="2"/>
  <c r="D94" i="2"/>
  <c r="J93" i="2"/>
  <c r="I93" i="2"/>
  <c r="H93" i="2"/>
  <c r="G93" i="2"/>
  <c r="F93" i="2"/>
  <c r="E93" i="2"/>
  <c r="D93" i="2"/>
  <c r="J92" i="2"/>
  <c r="I92" i="2"/>
  <c r="H92" i="2"/>
  <c r="G92" i="2"/>
  <c r="F92" i="2"/>
  <c r="E92" i="2"/>
  <c r="D92" i="2"/>
  <c r="J91" i="2"/>
  <c r="I91" i="2"/>
  <c r="H91" i="2"/>
  <c r="G91" i="2"/>
  <c r="F91" i="2"/>
  <c r="E91" i="2"/>
  <c r="D91" i="2"/>
  <c r="J90" i="2"/>
  <c r="I90" i="2"/>
  <c r="H90" i="2"/>
  <c r="G90" i="2"/>
  <c r="F90" i="2"/>
  <c r="E90" i="2"/>
  <c r="D90" i="2"/>
  <c r="J89" i="2"/>
  <c r="I89" i="2"/>
  <c r="H89" i="2"/>
  <c r="G89" i="2"/>
  <c r="F89" i="2"/>
  <c r="E89" i="2"/>
  <c r="D89" i="2"/>
  <c r="J88" i="2"/>
  <c r="I88" i="2"/>
  <c r="H88" i="2"/>
  <c r="G88" i="2"/>
  <c r="F88" i="2"/>
  <c r="E88" i="2"/>
  <c r="D88" i="2"/>
  <c r="J87" i="2"/>
  <c r="I87" i="2"/>
  <c r="H87" i="2"/>
  <c r="G87" i="2"/>
  <c r="F87" i="2"/>
  <c r="E87" i="2"/>
  <c r="D87" i="2"/>
  <c r="J86" i="2"/>
  <c r="I86" i="2"/>
  <c r="H86" i="2"/>
  <c r="G86" i="2"/>
  <c r="F86" i="2"/>
  <c r="E86" i="2"/>
  <c r="D86" i="2"/>
  <c r="J85" i="2"/>
  <c r="I85" i="2"/>
  <c r="H85" i="2"/>
  <c r="G85" i="2"/>
  <c r="F85" i="2"/>
  <c r="E85" i="2"/>
  <c r="D85" i="2"/>
  <c r="J84" i="2"/>
  <c r="I84" i="2"/>
  <c r="H84" i="2"/>
  <c r="G84" i="2"/>
  <c r="F84" i="2"/>
  <c r="E84" i="2"/>
  <c r="D84" i="2"/>
  <c r="J83" i="2"/>
  <c r="I83" i="2"/>
  <c r="H83" i="2"/>
  <c r="G83" i="2"/>
  <c r="F83" i="2"/>
  <c r="E83" i="2"/>
  <c r="D83" i="2"/>
  <c r="J82" i="2"/>
  <c r="I82" i="2"/>
  <c r="H82" i="2"/>
  <c r="G82" i="2"/>
  <c r="F82" i="2"/>
  <c r="E82" i="2"/>
  <c r="D82" i="2"/>
  <c r="J81" i="2"/>
  <c r="I81" i="2"/>
  <c r="H81" i="2"/>
  <c r="G81" i="2"/>
  <c r="F81" i="2"/>
  <c r="E81" i="2"/>
  <c r="D81" i="2"/>
  <c r="J80" i="2"/>
  <c r="I80" i="2"/>
  <c r="H80" i="2"/>
  <c r="G80" i="2"/>
  <c r="F80" i="2"/>
  <c r="E80" i="2"/>
  <c r="D80" i="2"/>
  <c r="J79" i="2"/>
  <c r="I79" i="2"/>
  <c r="H79" i="2"/>
  <c r="G79" i="2"/>
  <c r="F79" i="2"/>
  <c r="E79" i="2"/>
  <c r="D79" i="2"/>
  <c r="J78" i="2"/>
  <c r="I78" i="2"/>
  <c r="H78" i="2"/>
  <c r="G78" i="2"/>
  <c r="F78" i="2"/>
  <c r="E78" i="2"/>
  <c r="D78" i="2"/>
  <c r="J77" i="2"/>
  <c r="I77" i="2"/>
  <c r="H77" i="2"/>
  <c r="G77" i="2"/>
  <c r="F77" i="2"/>
  <c r="E77" i="2"/>
  <c r="D77" i="2"/>
  <c r="J76" i="2"/>
  <c r="I76" i="2"/>
  <c r="H76" i="2"/>
  <c r="G76" i="2"/>
  <c r="F76" i="2"/>
  <c r="E76" i="2"/>
  <c r="D76" i="2"/>
  <c r="J75" i="2"/>
  <c r="I75" i="2"/>
  <c r="H75" i="2"/>
  <c r="G75" i="2"/>
  <c r="F75" i="2"/>
  <c r="E75" i="2"/>
  <c r="D75" i="2"/>
  <c r="J74" i="2"/>
  <c r="I74" i="2"/>
  <c r="H74" i="2"/>
  <c r="G74" i="2"/>
  <c r="F74" i="2"/>
  <c r="E74" i="2"/>
  <c r="D74" i="2"/>
  <c r="J73" i="2"/>
  <c r="I73" i="2"/>
  <c r="H73" i="2"/>
  <c r="G73" i="2"/>
  <c r="F73" i="2"/>
  <c r="E73" i="2"/>
  <c r="D73" i="2"/>
  <c r="J72" i="2"/>
  <c r="I72" i="2"/>
  <c r="H72" i="2"/>
  <c r="G72" i="2"/>
  <c r="F72" i="2"/>
  <c r="E72" i="2"/>
  <c r="D72" i="2"/>
  <c r="J71" i="2"/>
  <c r="I71" i="2"/>
  <c r="H71" i="2"/>
  <c r="G71" i="2"/>
  <c r="F71" i="2"/>
  <c r="E71" i="2"/>
  <c r="D71" i="2"/>
  <c r="J70" i="2"/>
  <c r="I70" i="2"/>
  <c r="H70" i="2"/>
  <c r="G70" i="2"/>
  <c r="F70" i="2"/>
  <c r="E70" i="2"/>
  <c r="D70" i="2"/>
  <c r="J69" i="2"/>
  <c r="I69" i="2"/>
  <c r="H69" i="2"/>
  <c r="G69" i="2"/>
  <c r="F69" i="2"/>
  <c r="E69" i="2"/>
  <c r="D69" i="2"/>
  <c r="J68" i="2"/>
  <c r="I68" i="2"/>
  <c r="H68" i="2"/>
  <c r="G68" i="2"/>
  <c r="F68" i="2"/>
  <c r="E68" i="2"/>
  <c r="D68" i="2"/>
  <c r="J67" i="2"/>
  <c r="I67" i="2"/>
  <c r="H67" i="2"/>
  <c r="G67" i="2"/>
  <c r="F67" i="2"/>
  <c r="E67" i="2"/>
  <c r="D67" i="2"/>
  <c r="J66" i="2"/>
  <c r="I66" i="2"/>
  <c r="H66" i="2"/>
  <c r="G66" i="2"/>
  <c r="F66" i="2"/>
  <c r="E66" i="2"/>
  <c r="D66" i="2"/>
  <c r="J65" i="2"/>
  <c r="I65" i="2"/>
  <c r="H65" i="2"/>
  <c r="G65" i="2"/>
  <c r="F65" i="2"/>
  <c r="E65" i="2"/>
  <c r="D65" i="2"/>
  <c r="J64" i="2"/>
  <c r="I64" i="2"/>
  <c r="H64" i="2"/>
  <c r="G64" i="2"/>
  <c r="F64" i="2"/>
  <c r="E64" i="2"/>
  <c r="D64" i="2"/>
  <c r="J63" i="2"/>
  <c r="I63" i="2"/>
  <c r="H63" i="2"/>
  <c r="G63" i="2"/>
  <c r="F63" i="2"/>
  <c r="E63" i="2"/>
  <c r="D63" i="2"/>
  <c r="J62" i="2"/>
  <c r="I62" i="2"/>
  <c r="H62" i="2"/>
  <c r="G62" i="2"/>
  <c r="F62" i="2"/>
  <c r="E62" i="2"/>
  <c r="D62" i="2"/>
  <c r="J61" i="2"/>
  <c r="I61" i="2"/>
  <c r="H61" i="2"/>
  <c r="G61" i="2"/>
  <c r="F61" i="2"/>
  <c r="E61" i="2"/>
  <c r="D61" i="2"/>
  <c r="J60" i="2"/>
  <c r="I60" i="2"/>
  <c r="H60" i="2"/>
  <c r="G60" i="2"/>
  <c r="F60" i="2"/>
  <c r="E60" i="2"/>
  <c r="D60" i="2"/>
  <c r="J59" i="2"/>
  <c r="I59" i="2"/>
  <c r="H59" i="2"/>
  <c r="G59" i="2"/>
  <c r="F59" i="2"/>
  <c r="E59" i="2"/>
  <c r="D59" i="2"/>
  <c r="J58" i="2"/>
  <c r="I58" i="2"/>
  <c r="H58" i="2"/>
  <c r="G58" i="2"/>
  <c r="F58" i="2"/>
  <c r="E58" i="2"/>
  <c r="D58" i="2"/>
  <c r="J57" i="2"/>
  <c r="I57" i="2"/>
  <c r="H57" i="2"/>
  <c r="G57" i="2"/>
  <c r="F57" i="2"/>
  <c r="E57" i="2"/>
  <c r="D57" i="2"/>
  <c r="J56" i="2"/>
  <c r="I56" i="2"/>
  <c r="H56" i="2"/>
  <c r="G56" i="2"/>
  <c r="F56" i="2"/>
  <c r="E56" i="2"/>
  <c r="D56" i="2"/>
  <c r="J55" i="2"/>
  <c r="I55" i="2"/>
  <c r="H55" i="2"/>
  <c r="G55" i="2"/>
  <c r="F55" i="2"/>
  <c r="E55" i="2"/>
  <c r="D55" i="2"/>
  <c r="J54" i="2"/>
  <c r="I54" i="2"/>
  <c r="H54" i="2"/>
  <c r="G54" i="2"/>
  <c r="F54" i="2"/>
  <c r="E54" i="2"/>
  <c r="D54" i="2"/>
  <c r="J53" i="2"/>
  <c r="I53" i="2"/>
  <c r="H53" i="2"/>
  <c r="G53" i="2"/>
  <c r="F53" i="2"/>
  <c r="E53" i="2"/>
  <c r="D53" i="2"/>
  <c r="J52" i="2"/>
  <c r="I52" i="2"/>
  <c r="H52" i="2"/>
  <c r="G52" i="2"/>
  <c r="F52" i="2"/>
  <c r="E52" i="2"/>
  <c r="D52" i="2"/>
  <c r="J51" i="2"/>
  <c r="I51" i="2"/>
  <c r="H51" i="2"/>
  <c r="G51" i="2"/>
  <c r="F51" i="2"/>
  <c r="E51" i="2"/>
  <c r="D51" i="2"/>
  <c r="J50" i="2"/>
  <c r="I50" i="2"/>
  <c r="H50" i="2"/>
  <c r="G50" i="2"/>
  <c r="F50" i="2"/>
  <c r="E50" i="2"/>
  <c r="D50" i="2"/>
  <c r="J49" i="2"/>
  <c r="I49" i="2"/>
  <c r="H49" i="2"/>
  <c r="G49" i="2"/>
  <c r="F49" i="2"/>
  <c r="E49" i="2"/>
  <c r="D49" i="2"/>
  <c r="J48" i="2"/>
  <c r="I48" i="2"/>
  <c r="H48" i="2"/>
  <c r="G48" i="2"/>
  <c r="F48" i="2"/>
  <c r="E48" i="2"/>
  <c r="D48" i="2"/>
  <c r="J47" i="2"/>
  <c r="I47" i="2"/>
  <c r="H47" i="2"/>
  <c r="G47" i="2"/>
  <c r="F47" i="2"/>
  <c r="E47" i="2"/>
  <c r="D47" i="2"/>
  <c r="J46" i="2"/>
  <c r="I46" i="2"/>
  <c r="H46" i="2"/>
  <c r="G46" i="2"/>
  <c r="F46" i="2"/>
  <c r="E46" i="2"/>
  <c r="D46" i="2"/>
  <c r="J45" i="2"/>
  <c r="I45" i="2"/>
  <c r="H45" i="2"/>
  <c r="G45" i="2"/>
  <c r="F45" i="2"/>
  <c r="E45" i="2"/>
  <c r="D45" i="2"/>
  <c r="J44" i="2"/>
  <c r="I44" i="2"/>
  <c r="H44" i="2"/>
  <c r="G44" i="2"/>
  <c r="F44" i="2"/>
  <c r="E44" i="2"/>
  <c r="D44" i="2"/>
  <c r="J43" i="2"/>
  <c r="I43" i="2"/>
  <c r="H43" i="2"/>
  <c r="G43" i="2"/>
  <c r="F43" i="2"/>
  <c r="E43" i="2"/>
  <c r="D43" i="2"/>
  <c r="J42" i="2"/>
  <c r="I42" i="2"/>
  <c r="H42" i="2"/>
  <c r="G42" i="2"/>
  <c r="F42" i="2"/>
  <c r="E42" i="2"/>
  <c r="D42" i="2"/>
  <c r="J41" i="2"/>
  <c r="I41" i="2"/>
  <c r="H41" i="2"/>
  <c r="G41" i="2"/>
  <c r="F41" i="2"/>
  <c r="E41" i="2"/>
  <c r="D41" i="2"/>
  <c r="J40" i="2"/>
  <c r="I40" i="2"/>
  <c r="H40" i="2"/>
  <c r="G40" i="2"/>
  <c r="F40" i="2"/>
  <c r="E40" i="2"/>
  <c r="D40" i="2"/>
  <c r="J39" i="2"/>
  <c r="I39" i="2"/>
  <c r="H39" i="2"/>
  <c r="G39" i="2"/>
  <c r="F39" i="2"/>
  <c r="E39" i="2"/>
  <c r="D39" i="2"/>
  <c r="J38" i="2"/>
  <c r="I38" i="2"/>
  <c r="H38" i="2"/>
  <c r="G38" i="2"/>
  <c r="F38" i="2"/>
  <c r="E38" i="2"/>
  <c r="D38" i="2"/>
  <c r="J37" i="2"/>
  <c r="I37" i="2"/>
  <c r="H37" i="2"/>
  <c r="G37" i="2"/>
  <c r="F37" i="2"/>
  <c r="E37" i="2"/>
  <c r="D37" i="2"/>
  <c r="J36" i="2"/>
  <c r="I36" i="2"/>
  <c r="H36" i="2"/>
  <c r="G36" i="2"/>
  <c r="F36" i="2"/>
  <c r="E36" i="2"/>
  <c r="D36" i="2"/>
  <c r="J35" i="2"/>
  <c r="I35" i="2"/>
  <c r="H35" i="2"/>
  <c r="G35" i="2"/>
  <c r="F35" i="2"/>
  <c r="E35" i="2"/>
  <c r="D35" i="2"/>
  <c r="J34" i="2"/>
  <c r="I34" i="2"/>
  <c r="H34" i="2"/>
  <c r="G34" i="2"/>
  <c r="F34" i="2"/>
  <c r="E34" i="2"/>
  <c r="D34" i="2"/>
  <c r="J33" i="2"/>
  <c r="I33" i="2"/>
  <c r="H33" i="2"/>
  <c r="G33" i="2"/>
  <c r="F33" i="2"/>
  <c r="E33" i="2"/>
  <c r="D33" i="2"/>
  <c r="J32" i="2"/>
  <c r="I32" i="2"/>
  <c r="H32" i="2"/>
  <c r="G32" i="2"/>
  <c r="F32" i="2"/>
  <c r="E32" i="2"/>
  <c r="D32" i="2"/>
  <c r="J31" i="2"/>
  <c r="I31" i="2"/>
  <c r="H31" i="2"/>
  <c r="G31" i="2"/>
  <c r="F31" i="2"/>
  <c r="E31" i="2"/>
  <c r="D31" i="2"/>
  <c r="J30" i="2"/>
  <c r="I30" i="2"/>
  <c r="H30" i="2"/>
  <c r="G30" i="2"/>
  <c r="F30" i="2"/>
  <c r="E30" i="2"/>
  <c r="D30" i="2"/>
  <c r="J29" i="2"/>
  <c r="I29" i="2"/>
  <c r="H29" i="2"/>
  <c r="G29" i="2"/>
  <c r="F29" i="2"/>
  <c r="E29" i="2"/>
  <c r="D29" i="2"/>
  <c r="J28" i="2"/>
  <c r="I28" i="2"/>
  <c r="H28" i="2"/>
  <c r="G28" i="2"/>
  <c r="F28" i="2"/>
  <c r="E28" i="2"/>
  <c r="D28" i="2"/>
  <c r="J27" i="2"/>
  <c r="I27" i="2"/>
  <c r="H27" i="2"/>
  <c r="G27" i="2"/>
  <c r="F27" i="2"/>
  <c r="E27" i="2"/>
  <c r="D27" i="2"/>
  <c r="AI26" i="2"/>
  <c r="U46" i="2" s="1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J26" i="2"/>
  <c r="I26" i="2"/>
  <c r="H26" i="2"/>
  <c r="G26" i="2"/>
  <c r="F26" i="2"/>
  <c r="E26" i="2"/>
  <c r="D26" i="2"/>
  <c r="AI25" i="2"/>
  <c r="T46" i="2" s="1"/>
  <c r="V46" i="2" s="1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J25" i="2"/>
  <c r="I25" i="2"/>
  <c r="H25" i="2"/>
  <c r="G25" i="2"/>
  <c r="F25" i="2"/>
  <c r="E25" i="2"/>
  <c r="D25" i="2"/>
  <c r="AI24" i="2"/>
  <c r="R46" i="2" s="1"/>
  <c r="AH24" i="2"/>
  <c r="AG24" i="2"/>
  <c r="AF24" i="2"/>
  <c r="AD24" i="2"/>
  <c r="AC24" i="2"/>
  <c r="AA24" i="2"/>
  <c r="Z24" i="2"/>
  <c r="X24" i="2"/>
  <c r="W24" i="2"/>
  <c r="V24" i="2"/>
  <c r="U24" i="2"/>
  <c r="T24" i="2"/>
  <c r="S24" i="2"/>
  <c r="R24" i="2"/>
  <c r="Q24" i="2"/>
  <c r="P24" i="2"/>
  <c r="O24" i="2"/>
  <c r="J24" i="2"/>
  <c r="I24" i="2"/>
  <c r="H24" i="2"/>
  <c r="G24" i="2"/>
  <c r="F24" i="2"/>
  <c r="E24" i="2"/>
  <c r="D24" i="2"/>
  <c r="AI23" i="2"/>
  <c r="Q46" i="2" s="1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J23" i="2"/>
  <c r="I23" i="2"/>
  <c r="H23" i="2"/>
  <c r="G23" i="2"/>
  <c r="F23" i="2"/>
  <c r="E23" i="2"/>
  <c r="D23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J22" i="2"/>
  <c r="I22" i="2"/>
  <c r="H22" i="2"/>
  <c r="G22" i="2"/>
  <c r="F22" i="2"/>
  <c r="E22" i="2"/>
  <c r="D22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J21" i="2"/>
  <c r="I21" i="2"/>
  <c r="H21" i="2"/>
  <c r="G21" i="2"/>
  <c r="F21" i="2"/>
  <c r="E21" i="2"/>
  <c r="D21" i="2"/>
  <c r="AI20" i="2"/>
  <c r="AH20" i="2"/>
  <c r="Q28" i="4" s="1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J20" i="2"/>
  <c r="I20" i="2"/>
  <c r="H20" i="2"/>
  <c r="G20" i="2"/>
  <c r="F20" i="2"/>
  <c r="E20" i="2"/>
  <c r="D20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J19" i="2"/>
  <c r="I19" i="2"/>
  <c r="H19" i="2"/>
  <c r="G19" i="2"/>
  <c r="F19" i="2"/>
  <c r="E19" i="2"/>
  <c r="D19" i="2"/>
  <c r="AI18" i="2"/>
  <c r="U44" i="2" s="1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J18" i="2"/>
  <c r="I18" i="2"/>
  <c r="H18" i="2"/>
  <c r="G18" i="2"/>
  <c r="F18" i="2"/>
  <c r="E18" i="2"/>
  <c r="D18" i="2"/>
  <c r="AI17" i="2"/>
  <c r="T44" i="2" s="1"/>
  <c r="V44" i="2" s="1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J17" i="2"/>
  <c r="I17" i="2"/>
  <c r="H17" i="2"/>
  <c r="G17" i="2"/>
  <c r="F17" i="2"/>
  <c r="E17" i="2"/>
  <c r="D17" i="2"/>
  <c r="AI16" i="2"/>
  <c r="R44" i="2" s="1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J16" i="2"/>
  <c r="I16" i="2"/>
  <c r="H16" i="2"/>
  <c r="G16" i="2"/>
  <c r="F16" i="2"/>
  <c r="E16" i="2"/>
  <c r="D16" i="2"/>
  <c r="AI15" i="2"/>
  <c r="Q44" i="2" s="1"/>
  <c r="S44" i="2" s="1"/>
  <c r="W44" i="2" s="1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J15" i="2"/>
  <c r="I15" i="2"/>
  <c r="H15" i="2"/>
  <c r="G15" i="2"/>
  <c r="F15" i="2"/>
  <c r="E15" i="2"/>
  <c r="D15" i="2"/>
  <c r="AI14" i="2"/>
  <c r="U43" i="2" s="1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J14" i="2"/>
  <c r="I14" i="2"/>
  <c r="H14" i="2"/>
  <c r="G14" i="2"/>
  <c r="F14" i="2"/>
  <c r="E14" i="2"/>
  <c r="D14" i="2"/>
  <c r="AI13" i="2"/>
  <c r="T43" i="2" s="1"/>
  <c r="V43" i="2" s="1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J13" i="2"/>
  <c r="I13" i="2"/>
  <c r="H13" i="2"/>
  <c r="G13" i="2"/>
  <c r="F13" i="2"/>
  <c r="E13" i="2"/>
  <c r="D13" i="2"/>
  <c r="AI12" i="2"/>
  <c r="R43" i="2" s="1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J12" i="2"/>
  <c r="I12" i="2"/>
  <c r="H12" i="2"/>
  <c r="G12" i="2"/>
  <c r="F12" i="2"/>
  <c r="E12" i="2"/>
  <c r="D12" i="2"/>
  <c r="AI11" i="2"/>
  <c r="Q43" i="2" s="1"/>
  <c r="S43" i="2" s="1"/>
  <c r="W43" i="2" s="1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J11" i="2"/>
  <c r="I11" i="2"/>
  <c r="H11" i="2"/>
  <c r="G11" i="2"/>
  <c r="F11" i="2"/>
  <c r="E11" i="2"/>
  <c r="D11" i="2"/>
  <c r="AI10" i="2"/>
  <c r="U42" i="2" s="1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J10" i="2"/>
  <c r="I10" i="2"/>
  <c r="H10" i="2"/>
  <c r="G10" i="2"/>
  <c r="F10" i="2"/>
  <c r="E10" i="2"/>
  <c r="D10" i="2"/>
  <c r="AI9" i="2"/>
  <c r="T42" i="2" s="1"/>
  <c r="V42" i="2" s="1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J9" i="2"/>
  <c r="I9" i="2"/>
  <c r="H9" i="2"/>
  <c r="G9" i="2"/>
  <c r="F9" i="2"/>
  <c r="E9" i="2"/>
  <c r="D9" i="2"/>
  <c r="AI8" i="2"/>
  <c r="R42" i="2" s="1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J8" i="2"/>
  <c r="I8" i="2"/>
  <c r="H8" i="2"/>
  <c r="G8" i="2"/>
  <c r="F8" i="2"/>
  <c r="E8" i="2"/>
  <c r="D8" i="2"/>
  <c r="AI7" i="2"/>
  <c r="Q42" i="2" s="1"/>
  <c r="S42" i="2" s="1"/>
  <c r="W42" i="2" s="1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J7" i="2"/>
  <c r="I7" i="2"/>
  <c r="H7" i="2"/>
  <c r="G7" i="2"/>
  <c r="F7" i="2"/>
  <c r="E7" i="2"/>
  <c r="D7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J6" i="2"/>
  <c r="I6" i="2"/>
  <c r="H6" i="2"/>
  <c r="G6" i="2"/>
  <c r="F6" i="2"/>
  <c r="E6" i="2"/>
  <c r="D6" i="2"/>
  <c r="AI5" i="2"/>
  <c r="AH5" i="2"/>
  <c r="AG5" i="2"/>
  <c r="AF5" i="2"/>
  <c r="AE5" i="2"/>
  <c r="AD5" i="2"/>
  <c r="AC5" i="2"/>
  <c r="AB5" i="2"/>
  <c r="AB35" i="2" s="1"/>
  <c r="AA5" i="2"/>
  <c r="AA35" i="2" s="1"/>
  <c r="Z5" i="2"/>
  <c r="Z35" i="2" s="1"/>
  <c r="Y5" i="2"/>
  <c r="Y35" i="2" s="1"/>
  <c r="X5" i="2"/>
  <c r="X35" i="2" s="1"/>
  <c r="W5" i="2"/>
  <c r="W35" i="2" s="1"/>
  <c r="V5" i="2"/>
  <c r="V35" i="2" s="1"/>
  <c r="U5" i="2"/>
  <c r="U35" i="2" s="1"/>
  <c r="T5" i="2"/>
  <c r="T35" i="2" s="1"/>
  <c r="S5" i="2"/>
  <c r="S35" i="2" s="1"/>
  <c r="R5" i="2"/>
  <c r="R35" i="2" s="1"/>
  <c r="Q5" i="2"/>
  <c r="Q35" i="2" s="1"/>
  <c r="P5" i="2"/>
  <c r="P35" i="2" s="1"/>
  <c r="O5" i="2"/>
  <c r="O35" i="2" s="1"/>
  <c r="J5" i="2"/>
  <c r="I5" i="2"/>
  <c r="H5" i="2"/>
  <c r="G5" i="2"/>
  <c r="F5" i="2"/>
  <c r="E5" i="2"/>
  <c r="D5" i="2"/>
  <c r="AI4" i="2"/>
  <c r="AH4" i="2"/>
  <c r="AH34" i="2" s="1"/>
  <c r="AG4" i="2"/>
  <c r="AG34" i="2" s="1"/>
  <c r="AF4" i="2"/>
  <c r="AF34" i="2" s="1"/>
  <c r="AE4" i="2"/>
  <c r="AE34" i="2" s="1"/>
  <c r="AD4" i="2"/>
  <c r="AD34" i="2" s="1"/>
  <c r="AC4" i="2"/>
  <c r="AC34" i="2" s="1"/>
  <c r="AB4" i="2"/>
  <c r="AB34" i="2" s="1"/>
  <c r="AA4" i="2"/>
  <c r="AA34" i="2" s="1"/>
  <c r="Z4" i="2"/>
  <c r="Z34" i="2" s="1"/>
  <c r="Y4" i="2"/>
  <c r="Y34" i="2" s="1"/>
  <c r="X4" i="2"/>
  <c r="X34" i="2" s="1"/>
  <c r="W4" i="2"/>
  <c r="W34" i="2" s="1"/>
  <c r="V4" i="2"/>
  <c r="V34" i="2" s="1"/>
  <c r="U4" i="2"/>
  <c r="U34" i="2" s="1"/>
  <c r="T4" i="2"/>
  <c r="T34" i="2" s="1"/>
  <c r="S4" i="2"/>
  <c r="S34" i="2" s="1"/>
  <c r="R4" i="2"/>
  <c r="R34" i="2" s="1"/>
  <c r="Q4" i="2"/>
  <c r="Q34" i="2" s="1"/>
  <c r="P4" i="2"/>
  <c r="P34" i="2" s="1"/>
  <c r="O4" i="2"/>
  <c r="O34" i="2" s="1"/>
  <c r="J4" i="2"/>
  <c r="I4" i="2"/>
  <c r="H4" i="2"/>
  <c r="G4" i="2"/>
  <c r="F4" i="2"/>
  <c r="E4" i="2"/>
  <c r="D4" i="2"/>
  <c r="J3" i="2"/>
  <c r="I3" i="2"/>
  <c r="H3" i="2"/>
  <c r="G3" i="2"/>
  <c r="F3" i="2"/>
  <c r="E3" i="2"/>
  <c r="D3" i="2"/>
  <c r="J2" i="2"/>
  <c r="I2" i="2"/>
  <c r="H2" i="2"/>
  <c r="AC3" i="2" s="1"/>
  <c r="G2" i="2"/>
  <c r="F2" i="2"/>
  <c r="E2" i="2"/>
  <c r="D2" i="2"/>
  <c r="Q3" i="2" s="1"/>
  <c r="J570" i="1"/>
  <c r="I570" i="1"/>
  <c r="H570" i="1"/>
  <c r="G570" i="1"/>
  <c r="F570" i="1"/>
  <c r="E570" i="1"/>
  <c r="D570" i="1"/>
  <c r="J569" i="1"/>
  <c r="I569" i="1"/>
  <c r="G569" i="1"/>
  <c r="F569" i="1"/>
  <c r="E569" i="1"/>
  <c r="D569" i="1"/>
  <c r="J568" i="1"/>
  <c r="I568" i="1"/>
  <c r="H568" i="1"/>
  <c r="G568" i="1"/>
  <c r="F568" i="1"/>
  <c r="E568" i="1"/>
  <c r="D568" i="1"/>
  <c r="J567" i="1"/>
  <c r="I567" i="1"/>
  <c r="H567" i="1"/>
  <c r="G567" i="1"/>
  <c r="F567" i="1"/>
  <c r="E567" i="1"/>
  <c r="D567" i="1"/>
  <c r="J566" i="1"/>
  <c r="I566" i="1"/>
  <c r="H566" i="1"/>
  <c r="G566" i="1"/>
  <c r="F566" i="1"/>
  <c r="E566" i="1"/>
  <c r="D566" i="1"/>
  <c r="J565" i="1"/>
  <c r="I565" i="1"/>
  <c r="H565" i="1"/>
  <c r="G565" i="1"/>
  <c r="F565" i="1"/>
  <c r="E565" i="1"/>
  <c r="D565" i="1"/>
  <c r="J564" i="1"/>
  <c r="I564" i="1"/>
  <c r="H564" i="1"/>
  <c r="G564" i="1"/>
  <c r="F564" i="1"/>
  <c r="E564" i="1"/>
  <c r="D564" i="1"/>
  <c r="J563" i="1"/>
  <c r="I563" i="1"/>
  <c r="H563" i="1"/>
  <c r="G563" i="1"/>
  <c r="F563" i="1"/>
  <c r="E563" i="1"/>
  <c r="D563" i="1"/>
  <c r="J561" i="1"/>
  <c r="I561" i="1"/>
  <c r="H561" i="1"/>
  <c r="G561" i="1"/>
  <c r="F561" i="1"/>
  <c r="E561" i="1"/>
  <c r="D561" i="1"/>
  <c r="J560" i="1"/>
  <c r="I560" i="1"/>
  <c r="H560" i="1"/>
  <c r="G560" i="1"/>
  <c r="F560" i="1"/>
  <c r="E560" i="1"/>
  <c r="D560" i="1"/>
  <c r="J559" i="1"/>
  <c r="F559" i="1"/>
  <c r="E559" i="1"/>
  <c r="D559" i="1"/>
  <c r="J558" i="1"/>
  <c r="I558" i="1"/>
  <c r="H558" i="1"/>
  <c r="G558" i="1"/>
  <c r="F558" i="1"/>
  <c r="E558" i="1"/>
  <c r="D558" i="1"/>
  <c r="J557" i="1"/>
  <c r="I557" i="1"/>
  <c r="H557" i="1"/>
  <c r="G557" i="1"/>
  <c r="F557" i="1"/>
  <c r="E557" i="1"/>
  <c r="D557" i="1"/>
  <c r="J556" i="1"/>
  <c r="I556" i="1"/>
  <c r="H556" i="1"/>
  <c r="G556" i="1"/>
  <c r="F556" i="1"/>
  <c r="E556" i="1"/>
  <c r="D556" i="1"/>
  <c r="J555" i="1"/>
  <c r="I555" i="1"/>
  <c r="H555" i="1"/>
  <c r="G555" i="1"/>
  <c r="F555" i="1"/>
  <c r="E555" i="1"/>
  <c r="D555" i="1"/>
  <c r="J554" i="1"/>
  <c r="I554" i="1"/>
  <c r="H554" i="1"/>
  <c r="G554" i="1"/>
  <c r="F554" i="1"/>
  <c r="E554" i="1"/>
  <c r="D554" i="1"/>
  <c r="J553" i="1"/>
  <c r="I553" i="1"/>
  <c r="H553" i="1"/>
  <c r="G553" i="1"/>
  <c r="F553" i="1"/>
  <c r="E553" i="1"/>
  <c r="D553" i="1"/>
  <c r="J552" i="1"/>
  <c r="F552" i="1"/>
  <c r="E552" i="1"/>
  <c r="D552" i="1"/>
  <c r="J551" i="1"/>
  <c r="I551" i="1"/>
  <c r="H551" i="1"/>
  <c r="G551" i="1"/>
  <c r="F551" i="1"/>
  <c r="E551" i="1"/>
  <c r="D551" i="1"/>
  <c r="J550" i="1"/>
  <c r="I550" i="1"/>
  <c r="H550" i="1"/>
  <c r="G550" i="1"/>
  <c r="F550" i="1"/>
  <c r="E550" i="1"/>
  <c r="D550" i="1"/>
  <c r="J549" i="1"/>
  <c r="I549" i="1"/>
  <c r="H549" i="1"/>
  <c r="G549" i="1"/>
  <c r="F549" i="1"/>
  <c r="E549" i="1"/>
  <c r="D549" i="1"/>
  <c r="J548" i="1"/>
  <c r="I548" i="1"/>
  <c r="H548" i="1"/>
  <c r="G548" i="1"/>
  <c r="F548" i="1"/>
  <c r="E548" i="1"/>
  <c r="D548" i="1"/>
  <c r="J547" i="1"/>
  <c r="I547" i="1"/>
  <c r="H547" i="1"/>
  <c r="G547" i="1"/>
  <c r="F547" i="1"/>
  <c r="E547" i="1"/>
  <c r="D547" i="1"/>
  <c r="J546" i="1"/>
  <c r="I546" i="1"/>
  <c r="H546" i="1"/>
  <c r="G546" i="1"/>
  <c r="F546" i="1"/>
  <c r="E546" i="1"/>
  <c r="D546" i="1"/>
  <c r="J545" i="1"/>
  <c r="I545" i="1"/>
  <c r="H545" i="1"/>
  <c r="G545" i="1"/>
  <c r="F545" i="1"/>
  <c r="E545" i="1"/>
  <c r="D545" i="1"/>
  <c r="J544" i="1"/>
  <c r="I544" i="1"/>
  <c r="H544" i="1"/>
  <c r="G544" i="1"/>
  <c r="F544" i="1"/>
  <c r="E544" i="1"/>
  <c r="D544" i="1"/>
  <c r="J543" i="1"/>
  <c r="I543" i="1"/>
  <c r="H543" i="1"/>
  <c r="G543" i="1"/>
  <c r="F543" i="1"/>
  <c r="E543" i="1"/>
  <c r="D543" i="1"/>
  <c r="J542" i="1"/>
  <c r="I542" i="1"/>
  <c r="H542" i="1"/>
  <c r="F542" i="1"/>
  <c r="E542" i="1"/>
  <c r="D542" i="1"/>
  <c r="J541" i="1"/>
  <c r="F541" i="1"/>
  <c r="E541" i="1"/>
  <c r="D541" i="1"/>
  <c r="J540" i="1"/>
  <c r="I540" i="1"/>
  <c r="G540" i="1"/>
  <c r="F540" i="1"/>
  <c r="E540" i="1"/>
  <c r="D540" i="1"/>
  <c r="J539" i="1"/>
  <c r="I539" i="1"/>
  <c r="H539" i="1"/>
  <c r="F539" i="1"/>
  <c r="E539" i="1"/>
  <c r="D539" i="1"/>
  <c r="J538" i="1"/>
  <c r="I538" i="1"/>
  <c r="H538" i="1"/>
  <c r="G538" i="1"/>
  <c r="F538" i="1"/>
  <c r="E538" i="1"/>
  <c r="D538" i="1"/>
  <c r="J537" i="1"/>
  <c r="I537" i="1"/>
  <c r="H537" i="1"/>
  <c r="F537" i="1"/>
  <c r="E537" i="1"/>
  <c r="D537" i="1"/>
  <c r="J536" i="1"/>
  <c r="I536" i="1"/>
  <c r="H536" i="1"/>
  <c r="G536" i="1"/>
  <c r="F536" i="1"/>
  <c r="E536" i="1"/>
  <c r="D536" i="1"/>
  <c r="J535" i="1"/>
  <c r="F535" i="1"/>
  <c r="E535" i="1"/>
  <c r="D535" i="1"/>
  <c r="J534" i="1"/>
  <c r="I534" i="1"/>
  <c r="G534" i="1"/>
  <c r="F534" i="1"/>
  <c r="E534" i="1"/>
  <c r="D534" i="1"/>
  <c r="J533" i="1"/>
  <c r="I533" i="1"/>
  <c r="H533" i="1"/>
  <c r="F533" i="1"/>
  <c r="E533" i="1"/>
  <c r="D533" i="1"/>
  <c r="J532" i="1"/>
  <c r="F532" i="1"/>
  <c r="E532" i="1"/>
  <c r="D532" i="1"/>
  <c r="J531" i="1"/>
  <c r="I531" i="1"/>
  <c r="H531" i="1"/>
  <c r="G531" i="1"/>
  <c r="F531" i="1"/>
  <c r="E531" i="1"/>
  <c r="D531" i="1"/>
  <c r="J530" i="1"/>
  <c r="I530" i="1"/>
  <c r="H530" i="1"/>
  <c r="G530" i="1"/>
  <c r="F530" i="1"/>
  <c r="E530" i="1"/>
  <c r="D530" i="1"/>
  <c r="J529" i="1"/>
  <c r="I529" i="1"/>
  <c r="H529" i="1"/>
  <c r="G529" i="1"/>
  <c r="F529" i="1"/>
  <c r="E529" i="1"/>
  <c r="D529" i="1"/>
  <c r="J528" i="1"/>
  <c r="I528" i="1"/>
  <c r="H528" i="1"/>
  <c r="G528" i="1"/>
  <c r="F528" i="1"/>
  <c r="E528" i="1"/>
  <c r="D528" i="1"/>
  <c r="J527" i="1"/>
  <c r="F527" i="1"/>
  <c r="E527" i="1"/>
  <c r="D527" i="1"/>
  <c r="J526" i="1"/>
  <c r="I526" i="1"/>
  <c r="H526" i="1"/>
  <c r="F526" i="1"/>
  <c r="E526" i="1"/>
  <c r="D526" i="1"/>
  <c r="J525" i="1"/>
  <c r="I525" i="1"/>
  <c r="H525" i="1"/>
  <c r="F525" i="1"/>
  <c r="E525" i="1"/>
  <c r="D525" i="1"/>
  <c r="J524" i="1"/>
  <c r="I524" i="1"/>
  <c r="H524" i="1"/>
  <c r="F524" i="1"/>
  <c r="E524" i="1"/>
  <c r="D524" i="1"/>
  <c r="J523" i="1"/>
  <c r="I523" i="1"/>
  <c r="H523" i="1"/>
  <c r="G523" i="1"/>
  <c r="F523" i="1"/>
  <c r="E523" i="1"/>
  <c r="D523" i="1"/>
  <c r="J522" i="1"/>
  <c r="I522" i="1"/>
  <c r="H522" i="1"/>
  <c r="G522" i="1"/>
  <c r="F522" i="1"/>
  <c r="E522" i="1"/>
  <c r="D522" i="1"/>
  <c r="J521" i="1"/>
  <c r="I521" i="1"/>
  <c r="H521" i="1"/>
  <c r="G521" i="1"/>
  <c r="F521" i="1"/>
  <c r="E521" i="1"/>
  <c r="D521" i="1"/>
  <c r="J520" i="1"/>
  <c r="F520" i="1"/>
  <c r="E520" i="1"/>
  <c r="D520" i="1"/>
  <c r="J519" i="1"/>
  <c r="F519" i="1"/>
  <c r="E519" i="1"/>
  <c r="D519" i="1"/>
  <c r="J518" i="1"/>
  <c r="I518" i="1"/>
  <c r="H518" i="1"/>
  <c r="G518" i="1"/>
  <c r="F518" i="1"/>
  <c r="E518" i="1"/>
  <c r="D518" i="1"/>
  <c r="J517" i="1"/>
  <c r="I517" i="1"/>
  <c r="H517" i="1"/>
  <c r="G517" i="1"/>
  <c r="F517" i="1"/>
  <c r="E517" i="1"/>
  <c r="D517" i="1"/>
  <c r="J516" i="1"/>
  <c r="I516" i="1"/>
  <c r="H516" i="1"/>
  <c r="G516" i="1"/>
  <c r="F516" i="1"/>
  <c r="E516" i="1"/>
  <c r="D516" i="1"/>
  <c r="J515" i="1"/>
  <c r="F515" i="1"/>
  <c r="E515" i="1"/>
  <c r="D515" i="1"/>
  <c r="J514" i="1"/>
  <c r="I514" i="1"/>
  <c r="H514" i="1"/>
  <c r="G514" i="1"/>
  <c r="F514" i="1"/>
  <c r="E514" i="1"/>
  <c r="D514" i="1"/>
  <c r="J513" i="1"/>
  <c r="I513" i="1"/>
  <c r="H513" i="1"/>
  <c r="G513" i="1"/>
  <c r="F513" i="1"/>
  <c r="E513" i="1"/>
  <c r="D513" i="1"/>
  <c r="J512" i="1"/>
  <c r="I512" i="1"/>
  <c r="H512" i="1"/>
  <c r="G512" i="1"/>
  <c r="F512" i="1"/>
  <c r="E512" i="1"/>
  <c r="D512" i="1"/>
  <c r="J511" i="1"/>
  <c r="I511" i="1"/>
  <c r="H511" i="1"/>
  <c r="G511" i="1"/>
  <c r="F511" i="1"/>
  <c r="E511" i="1"/>
  <c r="D511" i="1"/>
  <c r="J510" i="1"/>
  <c r="F510" i="1"/>
  <c r="E510" i="1"/>
  <c r="D510" i="1"/>
  <c r="J509" i="1"/>
  <c r="I509" i="1"/>
  <c r="H509" i="1"/>
  <c r="F509" i="1"/>
  <c r="E509" i="1"/>
  <c r="D509" i="1"/>
  <c r="J508" i="1"/>
  <c r="I508" i="1"/>
  <c r="H508" i="1"/>
  <c r="G508" i="1"/>
  <c r="F508" i="1"/>
  <c r="E508" i="1"/>
  <c r="D508" i="1"/>
  <c r="J507" i="1"/>
  <c r="I507" i="1"/>
  <c r="H507" i="1"/>
  <c r="G507" i="1"/>
  <c r="F507" i="1"/>
  <c r="E507" i="1"/>
  <c r="D507" i="1"/>
  <c r="J506" i="1"/>
  <c r="F506" i="1"/>
  <c r="E506" i="1"/>
  <c r="D506" i="1"/>
  <c r="J505" i="1"/>
  <c r="I505" i="1"/>
  <c r="H505" i="1"/>
  <c r="G505" i="1"/>
  <c r="F505" i="1"/>
  <c r="E505" i="1"/>
  <c r="D505" i="1"/>
  <c r="J504" i="1"/>
  <c r="F504" i="1"/>
  <c r="E504" i="1"/>
  <c r="D504" i="1"/>
  <c r="J503" i="1"/>
  <c r="F503" i="1"/>
  <c r="E503" i="1"/>
  <c r="D503" i="1"/>
  <c r="J502" i="1"/>
  <c r="I502" i="1"/>
  <c r="H502" i="1"/>
  <c r="G502" i="1"/>
  <c r="F502" i="1"/>
  <c r="E502" i="1"/>
  <c r="D502" i="1"/>
  <c r="J501" i="1"/>
  <c r="I501" i="1"/>
  <c r="H501" i="1"/>
  <c r="G501" i="1"/>
  <c r="F501" i="1"/>
  <c r="E501" i="1"/>
  <c r="D501" i="1"/>
  <c r="J500" i="1"/>
  <c r="I500" i="1"/>
  <c r="H500" i="1"/>
  <c r="G500" i="1"/>
  <c r="F500" i="1"/>
  <c r="E500" i="1"/>
  <c r="D500" i="1"/>
  <c r="J499" i="1"/>
  <c r="I499" i="1"/>
  <c r="H499" i="1"/>
  <c r="G499" i="1"/>
  <c r="F499" i="1"/>
  <c r="E499" i="1"/>
  <c r="D499" i="1"/>
  <c r="J498" i="1"/>
  <c r="F498" i="1"/>
  <c r="E498" i="1"/>
  <c r="D498" i="1"/>
  <c r="J497" i="1"/>
  <c r="I497" i="1"/>
  <c r="H497" i="1"/>
  <c r="G497" i="1"/>
  <c r="F497" i="1"/>
  <c r="E497" i="1"/>
  <c r="D497" i="1"/>
  <c r="J496" i="1"/>
  <c r="F496" i="1"/>
  <c r="E496" i="1"/>
  <c r="D496" i="1"/>
  <c r="J495" i="1"/>
  <c r="F495" i="1"/>
  <c r="E495" i="1"/>
  <c r="D495" i="1"/>
  <c r="J494" i="1"/>
  <c r="F494" i="1"/>
  <c r="E494" i="1"/>
  <c r="D494" i="1"/>
  <c r="J493" i="1"/>
  <c r="F493" i="1"/>
  <c r="E493" i="1"/>
  <c r="D493" i="1"/>
  <c r="J492" i="1"/>
  <c r="I492" i="1"/>
  <c r="H492" i="1"/>
  <c r="G492" i="1"/>
  <c r="F492" i="1"/>
  <c r="E492" i="1"/>
  <c r="D492" i="1"/>
  <c r="J491" i="1"/>
  <c r="I491" i="1"/>
  <c r="H491" i="1"/>
  <c r="G491" i="1"/>
  <c r="F491" i="1"/>
  <c r="E491" i="1"/>
  <c r="D491" i="1"/>
  <c r="J490" i="1"/>
  <c r="I490" i="1"/>
  <c r="H490" i="1"/>
  <c r="G490" i="1"/>
  <c r="F490" i="1"/>
  <c r="E490" i="1"/>
  <c r="D490" i="1"/>
  <c r="J489" i="1"/>
  <c r="I489" i="1"/>
  <c r="H489" i="1"/>
  <c r="G489" i="1"/>
  <c r="F489" i="1"/>
  <c r="E489" i="1"/>
  <c r="D489" i="1"/>
  <c r="J488" i="1"/>
  <c r="I488" i="1"/>
  <c r="H488" i="1"/>
  <c r="F488" i="1"/>
  <c r="E488" i="1"/>
  <c r="D488" i="1"/>
  <c r="J487" i="1"/>
  <c r="I487" i="1"/>
  <c r="H487" i="1"/>
  <c r="F487" i="1"/>
  <c r="E487" i="1"/>
  <c r="D487" i="1"/>
  <c r="J486" i="1"/>
  <c r="I486" i="1"/>
  <c r="H486" i="1"/>
  <c r="F486" i="1"/>
  <c r="E486" i="1"/>
  <c r="D486" i="1"/>
  <c r="J485" i="1"/>
  <c r="I485" i="1"/>
  <c r="H485" i="1"/>
  <c r="G485" i="1"/>
  <c r="F485" i="1"/>
  <c r="E485" i="1"/>
  <c r="D485" i="1"/>
  <c r="J484" i="1"/>
  <c r="I484" i="1"/>
  <c r="H484" i="1"/>
  <c r="F484" i="1"/>
  <c r="E484" i="1"/>
  <c r="D484" i="1"/>
  <c r="J483" i="1"/>
  <c r="I483" i="1"/>
  <c r="H483" i="1"/>
  <c r="G483" i="1"/>
  <c r="F483" i="1"/>
  <c r="E483" i="1"/>
  <c r="D483" i="1"/>
  <c r="J482" i="1"/>
  <c r="I482" i="1"/>
  <c r="H482" i="1"/>
  <c r="F482" i="1"/>
  <c r="E482" i="1"/>
  <c r="D482" i="1"/>
  <c r="J481" i="1"/>
  <c r="I481" i="1"/>
  <c r="H481" i="1"/>
  <c r="F481" i="1"/>
  <c r="E481" i="1"/>
  <c r="D481" i="1"/>
  <c r="J480" i="1"/>
  <c r="I480" i="1"/>
  <c r="H480" i="1"/>
  <c r="F480" i="1"/>
  <c r="E480" i="1"/>
  <c r="D480" i="1"/>
  <c r="J479" i="1"/>
  <c r="I479" i="1"/>
  <c r="H479" i="1"/>
  <c r="G479" i="1"/>
  <c r="F479" i="1"/>
  <c r="E479" i="1"/>
  <c r="D479" i="1"/>
  <c r="J478" i="1"/>
  <c r="I478" i="1"/>
  <c r="H478" i="1"/>
  <c r="G478" i="1"/>
  <c r="F478" i="1"/>
  <c r="E478" i="1"/>
  <c r="D478" i="1"/>
  <c r="J477" i="1"/>
  <c r="I477" i="1"/>
  <c r="H477" i="1"/>
  <c r="G477" i="1"/>
  <c r="F477" i="1"/>
  <c r="E477" i="1"/>
  <c r="D477" i="1"/>
  <c r="J476" i="1"/>
  <c r="I476" i="1"/>
  <c r="H476" i="1"/>
  <c r="G476" i="1"/>
  <c r="F476" i="1"/>
  <c r="E476" i="1"/>
  <c r="D476" i="1"/>
  <c r="J475" i="1"/>
  <c r="I475" i="1"/>
  <c r="H475" i="1"/>
  <c r="G475" i="1"/>
  <c r="F475" i="1"/>
  <c r="E475" i="1"/>
  <c r="D475" i="1"/>
  <c r="J474" i="1"/>
  <c r="I474" i="1"/>
  <c r="H474" i="1"/>
  <c r="G474" i="1"/>
  <c r="F474" i="1"/>
  <c r="E474" i="1"/>
  <c r="D474" i="1"/>
  <c r="J473" i="1"/>
  <c r="I473" i="1"/>
  <c r="H473" i="1"/>
  <c r="G473" i="1"/>
  <c r="F473" i="1"/>
  <c r="E473" i="1"/>
  <c r="D473" i="1"/>
  <c r="J472" i="1"/>
  <c r="I472" i="1"/>
  <c r="H472" i="1"/>
  <c r="G472" i="1"/>
  <c r="F472" i="1"/>
  <c r="E472" i="1"/>
  <c r="D472" i="1"/>
  <c r="J471" i="1"/>
  <c r="I471" i="1"/>
  <c r="H471" i="1"/>
  <c r="G471" i="1"/>
  <c r="F471" i="1"/>
  <c r="E471" i="1"/>
  <c r="D471" i="1"/>
  <c r="J470" i="1"/>
  <c r="I470" i="1"/>
  <c r="H470" i="1"/>
  <c r="G470" i="1"/>
  <c r="F470" i="1"/>
  <c r="E470" i="1"/>
  <c r="D470" i="1"/>
  <c r="J469" i="1"/>
  <c r="I469" i="1"/>
  <c r="H469" i="1"/>
  <c r="G469" i="1"/>
  <c r="F469" i="1"/>
  <c r="E469" i="1"/>
  <c r="D469" i="1"/>
  <c r="J468" i="1"/>
  <c r="I468" i="1"/>
  <c r="H468" i="1"/>
  <c r="F468" i="1"/>
  <c r="E468" i="1"/>
  <c r="D468" i="1"/>
  <c r="J467" i="1"/>
  <c r="I467" i="1"/>
  <c r="H467" i="1"/>
  <c r="G467" i="1"/>
  <c r="F467" i="1"/>
  <c r="E467" i="1"/>
  <c r="D467" i="1"/>
  <c r="J466" i="1"/>
  <c r="I466" i="1"/>
  <c r="H466" i="1"/>
  <c r="G466" i="1"/>
  <c r="F466" i="1"/>
  <c r="E466" i="1"/>
  <c r="D466" i="1"/>
  <c r="J465" i="1"/>
  <c r="I465" i="1"/>
  <c r="H465" i="1"/>
  <c r="G465" i="1"/>
  <c r="F465" i="1"/>
  <c r="E465" i="1"/>
  <c r="D465" i="1"/>
  <c r="J464" i="1"/>
  <c r="I464" i="1"/>
  <c r="H464" i="1"/>
  <c r="G464" i="1"/>
  <c r="F464" i="1"/>
  <c r="E464" i="1"/>
  <c r="D464" i="1"/>
  <c r="J463" i="1"/>
  <c r="I463" i="1"/>
  <c r="H463" i="1"/>
  <c r="G463" i="1"/>
  <c r="F463" i="1"/>
  <c r="E463" i="1"/>
  <c r="D463" i="1"/>
  <c r="J462" i="1"/>
  <c r="I462" i="1"/>
  <c r="H462" i="1"/>
  <c r="G462" i="1"/>
  <c r="F462" i="1"/>
  <c r="E462" i="1"/>
  <c r="D462" i="1"/>
  <c r="J461" i="1"/>
  <c r="I461" i="1"/>
  <c r="H461" i="1"/>
  <c r="G461" i="1"/>
  <c r="F461" i="1"/>
  <c r="E461" i="1"/>
  <c r="D461" i="1"/>
  <c r="J460" i="1"/>
  <c r="I460" i="1"/>
  <c r="H460" i="1"/>
  <c r="G460" i="1"/>
  <c r="F460" i="1"/>
  <c r="E460" i="1"/>
  <c r="D460" i="1"/>
  <c r="J459" i="1"/>
  <c r="I459" i="1"/>
  <c r="H459" i="1"/>
  <c r="G459" i="1"/>
  <c r="F459" i="1"/>
  <c r="E459" i="1"/>
  <c r="D459" i="1"/>
  <c r="J458" i="1"/>
  <c r="I458" i="1"/>
  <c r="H458" i="1"/>
  <c r="G458" i="1"/>
  <c r="F458" i="1"/>
  <c r="E458" i="1"/>
  <c r="D458" i="1"/>
  <c r="J457" i="1"/>
  <c r="I457" i="1"/>
  <c r="H457" i="1"/>
  <c r="G457" i="1"/>
  <c r="F457" i="1"/>
  <c r="E457" i="1"/>
  <c r="D457" i="1"/>
  <c r="J456" i="1"/>
  <c r="I456" i="1"/>
  <c r="H456" i="1"/>
  <c r="G456" i="1"/>
  <c r="F456" i="1"/>
  <c r="E456" i="1"/>
  <c r="D456" i="1"/>
  <c r="J455" i="1"/>
  <c r="I455" i="1"/>
  <c r="H455" i="1"/>
  <c r="G455" i="1"/>
  <c r="F455" i="1"/>
  <c r="E455" i="1"/>
  <c r="D455" i="1"/>
  <c r="J454" i="1"/>
  <c r="I454" i="1"/>
  <c r="H454" i="1"/>
  <c r="G454" i="1"/>
  <c r="F454" i="1"/>
  <c r="E454" i="1"/>
  <c r="D454" i="1"/>
  <c r="J453" i="1"/>
  <c r="I453" i="1"/>
  <c r="H453" i="1"/>
  <c r="G453" i="1"/>
  <c r="F453" i="1"/>
  <c r="E453" i="1"/>
  <c r="D453" i="1"/>
  <c r="J452" i="1"/>
  <c r="I452" i="1"/>
  <c r="H452" i="1"/>
  <c r="G452" i="1"/>
  <c r="F452" i="1"/>
  <c r="E452" i="1"/>
  <c r="D452" i="1"/>
  <c r="J451" i="1"/>
  <c r="I451" i="1"/>
  <c r="H451" i="1"/>
  <c r="G451" i="1"/>
  <c r="F451" i="1"/>
  <c r="E451" i="1"/>
  <c r="D451" i="1"/>
  <c r="J450" i="1"/>
  <c r="I450" i="1"/>
  <c r="H450" i="1"/>
  <c r="G450" i="1"/>
  <c r="F450" i="1"/>
  <c r="E450" i="1"/>
  <c r="D450" i="1"/>
  <c r="J449" i="1"/>
  <c r="I449" i="1"/>
  <c r="H449" i="1"/>
  <c r="G449" i="1"/>
  <c r="F449" i="1"/>
  <c r="E449" i="1"/>
  <c r="D449" i="1"/>
  <c r="J447" i="1"/>
  <c r="I447" i="1"/>
  <c r="H447" i="1"/>
  <c r="G447" i="1"/>
  <c r="F447" i="1"/>
  <c r="E447" i="1"/>
  <c r="D447" i="1"/>
  <c r="J446" i="1"/>
  <c r="I446" i="1"/>
  <c r="H446" i="1"/>
  <c r="G446" i="1"/>
  <c r="F446" i="1"/>
  <c r="E446" i="1"/>
  <c r="D446" i="1"/>
  <c r="J445" i="1"/>
  <c r="I445" i="1"/>
  <c r="H445" i="1"/>
  <c r="G445" i="1"/>
  <c r="F445" i="1"/>
  <c r="E445" i="1"/>
  <c r="D445" i="1"/>
  <c r="J444" i="1"/>
  <c r="I444" i="1"/>
  <c r="H444" i="1"/>
  <c r="F444" i="1"/>
  <c r="D444" i="1"/>
  <c r="J443" i="1"/>
  <c r="I443" i="1"/>
  <c r="H443" i="1"/>
  <c r="F443" i="1"/>
  <c r="E443" i="1"/>
  <c r="D443" i="1"/>
  <c r="J442" i="1"/>
  <c r="I442" i="1"/>
  <c r="H442" i="1"/>
  <c r="F442" i="1"/>
  <c r="E442" i="1"/>
  <c r="D442" i="1"/>
  <c r="J441" i="1"/>
  <c r="F441" i="1"/>
  <c r="E441" i="1"/>
  <c r="D441" i="1"/>
  <c r="J440" i="1"/>
  <c r="I440" i="1"/>
  <c r="H440" i="1"/>
  <c r="F440" i="1"/>
  <c r="E440" i="1"/>
  <c r="D440" i="1"/>
  <c r="J439" i="1"/>
  <c r="I439" i="1"/>
  <c r="H439" i="1"/>
  <c r="G439" i="1"/>
  <c r="F439" i="1"/>
  <c r="E439" i="1"/>
  <c r="D439" i="1"/>
  <c r="J438" i="1"/>
  <c r="I438" i="1"/>
  <c r="H438" i="1"/>
  <c r="F438" i="1"/>
  <c r="E438" i="1"/>
  <c r="D438" i="1"/>
  <c r="J437" i="1"/>
  <c r="I437" i="1"/>
  <c r="H437" i="1"/>
  <c r="F437" i="1"/>
  <c r="E437" i="1"/>
  <c r="D437" i="1"/>
  <c r="J436" i="1"/>
  <c r="I436" i="1"/>
  <c r="H436" i="1"/>
  <c r="F436" i="1"/>
  <c r="E436" i="1"/>
  <c r="D436" i="1"/>
  <c r="J435" i="1"/>
  <c r="I435" i="1"/>
  <c r="H435" i="1"/>
  <c r="F435" i="1"/>
  <c r="E435" i="1"/>
  <c r="D435" i="1"/>
  <c r="J434" i="1"/>
  <c r="I434" i="1"/>
  <c r="H434" i="1"/>
  <c r="F434" i="1"/>
  <c r="E434" i="1"/>
  <c r="D434" i="1"/>
  <c r="J433" i="1"/>
  <c r="I433" i="1"/>
  <c r="H433" i="1"/>
  <c r="G433" i="1"/>
  <c r="F433" i="1"/>
  <c r="E433" i="1"/>
  <c r="D433" i="1"/>
  <c r="J432" i="1"/>
  <c r="I432" i="1"/>
  <c r="H432" i="1"/>
  <c r="G432" i="1"/>
  <c r="F432" i="1"/>
  <c r="E432" i="1"/>
  <c r="D432" i="1"/>
  <c r="J431" i="1"/>
  <c r="I431" i="1"/>
  <c r="H431" i="1"/>
  <c r="G431" i="1"/>
  <c r="F431" i="1"/>
  <c r="E431" i="1"/>
  <c r="D431" i="1"/>
  <c r="J430" i="1"/>
  <c r="I430" i="1"/>
  <c r="H430" i="1"/>
  <c r="G430" i="1"/>
  <c r="F430" i="1"/>
  <c r="E430" i="1"/>
  <c r="D430" i="1"/>
  <c r="J429" i="1"/>
  <c r="I429" i="1"/>
  <c r="H429" i="1"/>
  <c r="G429" i="1"/>
  <c r="F429" i="1"/>
  <c r="E429" i="1"/>
  <c r="D429" i="1"/>
  <c r="J428" i="1"/>
  <c r="I428" i="1"/>
  <c r="H428" i="1"/>
  <c r="F428" i="1"/>
  <c r="E428" i="1"/>
  <c r="D428" i="1"/>
  <c r="J427" i="1"/>
  <c r="I427" i="1"/>
  <c r="H427" i="1"/>
  <c r="G427" i="1"/>
  <c r="F427" i="1"/>
  <c r="E427" i="1"/>
  <c r="D427" i="1"/>
  <c r="J426" i="1"/>
  <c r="I426" i="1"/>
  <c r="H426" i="1"/>
  <c r="F426" i="1"/>
  <c r="D426" i="1"/>
  <c r="J425" i="1"/>
  <c r="I425" i="1"/>
  <c r="H425" i="1"/>
  <c r="F425" i="1"/>
  <c r="E425" i="1"/>
  <c r="D425" i="1"/>
  <c r="J424" i="1"/>
  <c r="I424" i="1"/>
  <c r="H424" i="1"/>
  <c r="G424" i="1"/>
  <c r="F424" i="1"/>
  <c r="E424" i="1"/>
  <c r="D424" i="1"/>
  <c r="J423" i="1"/>
  <c r="I423" i="1"/>
  <c r="H423" i="1"/>
  <c r="G423" i="1"/>
  <c r="F423" i="1"/>
  <c r="E423" i="1"/>
  <c r="D423" i="1"/>
  <c r="J422" i="1"/>
  <c r="I422" i="1"/>
  <c r="H422" i="1"/>
  <c r="G422" i="1"/>
  <c r="F422" i="1"/>
  <c r="E422" i="1"/>
  <c r="D422" i="1"/>
  <c r="J421" i="1"/>
  <c r="I421" i="1"/>
  <c r="H421" i="1"/>
  <c r="G421" i="1"/>
  <c r="F421" i="1"/>
  <c r="E421" i="1"/>
  <c r="D421" i="1"/>
  <c r="J420" i="1"/>
  <c r="I420" i="1"/>
  <c r="H420" i="1"/>
  <c r="G420" i="1"/>
  <c r="F420" i="1"/>
  <c r="E420" i="1"/>
  <c r="D420" i="1"/>
  <c r="J419" i="1"/>
  <c r="I419" i="1"/>
  <c r="H419" i="1"/>
  <c r="J418" i="1"/>
  <c r="I418" i="1"/>
  <c r="H418" i="1"/>
  <c r="G418" i="1"/>
  <c r="F418" i="1"/>
  <c r="E418" i="1"/>
  <c r="D418" i="1"/>
  <c r="J417" i="1"/>
  <c r="I417" i="1"/>
  <c r="H417" i="1"/>
  <c r="G417" i="1"/>
  <c r="F417" i="1"/>
  <c r="E417" i="1"/>
  <c r="D417" i="1"/>
  <c r="J416" i="1"/>
  <c r="I416" i="1"/>
  <c r="H416" i="1"/>
  <c r="F416" i="1"/>
  <c r="D416" i="1"/>
  <c r="J415" i="1"/>
  <c r="I415" i="1"/>
  <c r="H415" i="1"/>
  <c r="G415" i="1"/>
  <c r="F415" i="1"/>
  <c r="E415" i="1"/>
  <c r="D415" i="1"/>
  <c r="J414" i="1"/>
  <c r="I414" i="1"/>
  <c r="H414" i="1"/>
  <c r="G414" i="1"/>
  <c r="F414" i="1"/>
  <c r="E414" i="1"/>
  <c r="D414" i="1"/>
  <c r="J413" i="1"/>
  <c r="I413" i="1"/>
  <c r="H413" i="1"/>
  <c r="G413" i="1"/>
  <c r="F413" i="1"/>
  <c r="E413" i="1"/>
  <c r="D413" i="1"/>
  <c r="J412" i="1"/>
  <c r="I412" i="1"/>
  <c r="H412" i="1"/>
  <c r="G412" i="1"/>
  <c r="F412" i="1"/>
  <c r="E412" i="1"/>
  <c r="D412" i="1"/>
  <c r="J411" i="1"/>
  <c r="I411" i="1"/>
  <c r="H411" i="1"/>
  <c r="G411" i="1"/>
  <c r="F411" i="1"/>
  <c r="E411" i="1"/>
  <c r="D411" i="1"/>
  <c r="J410" i="1"/>
  <c r="I410" i="1"/>
  <c r="H410" i="1"/>
  <c r="G410" i="1"/>
  <c r="F410" i="1"/>
  <c r="E410" i="1"/>
  <c r="D410" i="1"/>
  <c r="J409" i="1"/>
  <c r="I409" i="1"/>
  <c r="H409" i="1"/>
  <c r="G409" i="1"/>
  <c r="F409" i="1"/>
  <c r="E409" i="1"/>
  <c r="D409" i="1"/>
  <c r="J408" i="1"/>
  <c r="I408" i="1"/>
  <c r="H408" i="1"/>
  <c r="G408" i="1"/>
  <c r="F408" i="1"/>
  <c r="E408" i="1"/>
  <c r="D408" i="1"/>
  <c r="J407" i="1"/>
  <c r="I407" i="1"/>
  <c r="H407" i="1"/>
  <c r="G407" i="1"/>
  <c r="F407" i="1"/>
  <c r="E407" i="1"/>
  <c r="D407" i="1"/>
  <c r="J406" i="1"/>
  <c r="I406" i="1"/>
  <c r="H406" i="1"/>
  <c r="G406" i="1"/>
  <c r="F406" i="1"/>
  <c r="E406" i="1"/>
  <c r="D406" i="1"/>
  <c r="J405" i="1"/>
  <c r="I405" i="1"/>
  <c r="H405" i="1"/>
  <c r="G405" i="1"/>
  <c r="F405" i="1"/>
  <c r="E405" i="1"/>
  <c r="D405" i="1"/>
  <c r="J404" i="1"/>
  <c r="I404" i="1"/>
  <c r="H404" i="1"/>
  <c r="G404" i="1"/>
  <c r="F404" i="1"/>
  <c r="E404" i="1"/>
  <c r="D404" i="1"/>
  <c r="J403" i="1"/>
  <c r="I403" i="1"/>
  <c r="H403" i="1"/>
  <c r="F403" i="1"/>
  <c r="E403" i="1"/>
  <c r="D403" i="1"/>
  <c r="J402" i="1"/>
  <c r="I402" i="1"/>
  <c r="H402" i="1"/>
  <c r="F402" i="1"/>
  <c r="E402" i="1"/>
  <c r="D402" i="1"/>
  <c r="J401" i="1"/>
  <c r="I401" i="1"/>
  <c r="H401" i="1"/>
  <c r="G401" i="1"/>
  <c r="F401" i="1"/>
  <c r="E401" i="1"/>
  <c r="D401" i="1"/>
  <c r="J400" i="1"/>
  <c r="I400" i="1"/>
  <c r="H400" i="1"/>
  <c r="G400" i="1"/>
  <c r="F400" i="1"/>
  <c r="E400" i="1"/>
  <c r="D400" i="1"/>
  <c r="J399" i="1"/>
  <c r="I399" i="1"/>
  <c r="H399" i="1"/>
  <c r="G399" i="1"/>
  <c r="F399" i="1"/>
  <c r="E399" i="1"/>
  <c r="D399" i="1"/>
  <c r="J398" i="1"/>
  <c r="I398" i="1"/>
  <c r="H398" i="1"/>
  <c r="G398" i="1"/>
  <c r="F398" i="1"/>
  <c r="E398" i="1"/>
  <c r="D398" i="1"/>
  <c r="J397" i="1"/>
  <c r="I397" i="1"/>
  <c r="H397" i="1"/>
  <c r="G397" i="1"/>
  <c r="F397" i="1"/>
  <c r="E397" i="1"/>
  <c r="D397" i="1"/>
  <c r="J396" i="1"/>
  <c r="I396" i="1"/>
  <c r="H396" i="1"/>
  <c r="G396" i="1"/>
  <c r="F396" i="1"/>
  <c r="E396" i="1"/>
  <c r="D396" i="1"/>
  <c r="J395" i="1"/>
  <c r="I395" i="1"/>
  <c r="H395" i="1"/>
  <c r="G395" i="1"/>
  <c r="F395" i="1"/>
  <c r="E395" i="1"/>
  <c r="D395" i="1"/>
  <c r="J394" i="1"/>
  <c r="I394" i="1"/>
  <c r="H394" i="1"/>
  <c r="G394" i="1"/>
  <c r="F394" i="1"/>
  <c r="E394" i="1"/>
  <c r="D394" i="1"/>
  <c r="J393" i="1"/>
  <c r="I393" i="1"/>
  <c r="H393" i="1"/>
  <c r="G393" i="1"/>
  <c r="F393" i="1"/>
  <c r="E393" i="1"/>
  <c r="D393" i="1"/>
  <c r="J392" i="1"/>
  <c r="I392" i="1"/>
  <c r="H392" i="1"/>
  <c r="G392" i="1"/>
  <c r="F392" i="1"/>
  <c r="E392" i="1"/>
  <c r="D392" i="1"/>
  <c r="J391" i="1"/>
  <c r="I391" i="1"/>
  <c r="H391" i="1"/>
  <c r="G391" i="1"/>
  <c r="F391" i="1"/>
  <c r="E391" i="1"/>
  <c r="D391" i="1"/>
  <c r="J390" i="1"/>
  <c r="I390" i="1"/>
  <c r="H390" i="1"/>
  <c r="G390" i="1"/>
  <c r="F390" i="1"/>
  <c r="E390" i="1"/>
  <c r="D390" i="1"/>
  <c r="J389" i="1"/>
  <c r="I389" i="1"/>
  <c r="H389" i="1"/>
  <c r="G389" i="1"/>
  <c r="F389" i="1"/>
  <c r="E389" i="1"/>
  <c r="D389" i="1"/>
  <c r="J388" i="1"/>
  <c r="I388" i="1"/>
  <c r="H388" i="1"/>
  <c r="G388" i="1"/>
  <c r="F388" i="1"/>
  <c r="E388" i="1"/>
  <c r="D388" i="1"/>
  <c r="J387" i="1"/>
  <c r="I387" i="1"/>
  <c r="H387" i="1"/>
  <c r="G387" i="1"/>
  <c r="F387" i="1"/>
  <c r="E387" i="1"/>
  <c r="D387" i="1"/>
  <c r="J386" i="1"/>
  <c r="I386" i="1"/>
  <c r="H386" i="1"/>
  <c r="G386" i="1"/>
  <c r="F386" i="1"/>
  <c r="E386" i="1"/>
  <c r="D386" i="1"/>
  <c r="J385" i="1"/>
  <c r="I385" i="1"/>
  <c r="H385" i="1"/>
  <c r="G385" i="1"/>
  <c r="F385" i="1"/>
  <c r="E385" i="1"/>
  <c r="D385" i="1"/>
  <c r="J384" i="1"/>
  <c r="I384" i="1"/>
  <c r="H384" i="1"/>
  <c r="G384" i="1"/>
  <c r="F384" i="1"/>
  <c r="E384" i="1"/>
  <c r="D384" i="1"/>
  <c r="J383" i="1"/>
  <c r="I383" i="1"/>
  <c r="H383" i="1"/>
  <c r="G383" i="1"/>
  <c r="F383" i="1"/>
  <c r="E383" i="1"/>
  <c r="D383" i="1"/>
  <c r="J382" i="1"/>
  <c r="I382" i="1"/>
  <c r="H382" i="1"/>
  <c r="G382" i="1"/>
  <c r="F382" i="1"/>
  <c r="E382" i="1"/>
  <c r="D382" i="1"/>
  <c r="J381" i="1"/>
  <c r="I381" i="1"/>
  <c r="H381" i="1"/>
  <c r="G381" i="1"/>
  <c r="F381" i="1"/>
  <c r="E381" i="1"/>
  <c r="D381" i="1"/>
  <c r="J380" i="1"/>
  <c r="I380" i="1"/>
  <c r="H380" i="1"/>
  <c r="G380" i="1"/>
  <c r="F380" i="1"/>
  <c r="E380" i="1"/>
  <c r="D380" i="1"/>
  <c r="J379" i="1"/>
  <c r="I379" i="1"/>
  <c r="H379" i="1"/>
  <c r="G379" i="1"/>
  <c r="F379" i="1"/>
  <c r="E379" i="1"/>
  <c r="D379" i="1"/>
  <c r="J378" i="1"/>
  <c r="I378" i="1"/>
  <c r="H378" i="1"/>
  <c r="G378" i="1"/>
  <c r="F378" i="1"/>
  <c r="E378" i="1"/>
  <c r="D378" i="1"/>
  <c r="J377" i="1"/>
  <c r="I377" i="1"/>
  <c r="H377" i="1"/>
  <c r="G377" i="1"/>
  <c r="F377" i="1"/>
  <c r="E377" i="1"/>
  <c r="D377" i="1"/>
  <c r="J376" i="1"/>
  <c r="I376" i="1"/>
  <c r="H376" i="1"/>
  <c r="G376" i="1"/>
  <c r="F376" i="1"/>
  <c r="E376" i="1"/>
  <c r="D376" i="1"/>
  <c r="J375" i="1"/>
  <c r="I375" i="1"/>
  <c r="H375" i="1"/>
  <c r="G375" i="1"/>
  <c r="F375" i="1"/>
  <c r="E375" i="1"/>
  <c r="D375" i="1"/>
  <c r="J374" i="1"/>
  <c r="I374" i="1"/>
  <c r="H374" i="1"/>
  <c r="G374" i="1"/>
  <c r="F374" i="1"/>
  <c r="E374" i="1"/>
  <c r="D374" i="1"/>
  <c r="J373" i="1"/>
  <c r="I373" i="1"/>
  <c r="H373" i="1"/>
  <c r="G373" i="1"/>
  <c r="F373" i="1"/>
  <c r="E373" i="1"/>
  <c r="D373" i="1"/>
  <c r="J372" i="1"/>
  <c r="I372" i="1"/>
  <c r="H372" i="1"/>
  <c r="G372" i="1"/>
  <c r="F372" i="1"/>
  <c r="E372" i="1"/>
  <c r="D372" i="1"/>
  <c r="J371" i="1"/>
  <c r="I371" i="1"/>
  <c r="H371" i="1"/>
  <c r="G371" i="1"/>
  <c r="F371" i="1"/>
  <c r="E371" i="1"/>
  <c r="D371" i="1"/>
  <c r="J370" i="1"/>
  <c r="I370" i="1"/>
  <c r="H370" i="1"/>
  <c r="G370" i="1"/>
  <c r="F370" i="1"/>
  <c r="E370" i="1"/>
  <c r="D370" i="1"/>
  <c r="J369" i="1"/>
  <c r="I369" i="1"/>
  <c r="H369" i="1"/>
  <c r="G369" i="1"/>
  <c r="F369" i="1"/>
  <c r="E369" i="1"/>
  <c r="D369" i="1"/>
  <c r="J368" i="1"/>
  <c r="I368" i="1"/>
  <c r="H368" i="1"/>
  <c r="G368" i="1"/>
  <c r="F368" i="1"/>
  <c r="E368" i="1"/>
  <c r="D368" i="1"/>
  <c r="J367" i="1"/>
  <c r="I367" i="1"/>
  <c r="H367" i="1"/>
  <c r="G367" i="1"/>
  <c r="F367" i="1"/>
  <c r="E367" i="1"/>
  <c r="D367" i="1"/>
  <c r="J366" i="1"/>
  <c r="I366" i="1"/>
  <c r="H366" i="1"/>
  <c r="G366" i="1"/>
  <c r="F366" i="1"/>
  <c r="E366" i="1"/>
  <c r="D366" i="1"/>
  <c r="J365" i="1"/>
  <c r="I365" i="1"/>
  <c r="H365" i="1"/>
  <c r="G365" i="1"/>
  <c r="F365" i="1"/>
  <c r="E365" i="1"/>
  <c r="D365" i="1"/>
  <c r="J364" i="1"/>
  <c r="I364" i="1"/>
  <c r="H364" i="1"/>
  <c r="G364" i="1"/>
  <c r="F364" i="1"/>
  <c r="E364" i="1"/>
  <c r="D364" i="1"/>
  <c r="J363" i="1"/>
  <c r="I363" i="1"/>
  <c r="H363" i="1"/>
  <c r="G363" i="1"/>
  <c r="F363" i="1"/>
  <c r="E363" i="1"/>
  <c r="D363" i="1"/>
  <c r="J362" i="1"/>
  <c r="I362" i="1"/>
  <c r="H362" i="1"/>
  <c r="G362" i="1"/>
  <c r="F362" i="1"/>
  <c r="E362" i="1"/>
  <c r="D362" i="1"/>
  <c r="J361" i="1"/>
  <c r="I361" i="1"/>
  <c r="H361" i="1"/>
  <c r="G361" i="1"/>
  <c r="F361" i="1"/>
  <c r="E361" i="1"/>
  <c r="D361" i="1"/>
  <c r="J360" i="1"/>
  <c r="I360" i="1"/>
  <c r="H360" i="1"/>
  <c r="G360" i="1"/>
  <c r="F360" i="1"/>
  <c r="E360" i="1"/>
  <c r="D360" i="1"/>
  <c r="J359" i="1"/>
  <c r="I359" i="1"/>
  <c r="H359" i="1"/>
  <c r="G359" i="1"/>
  <c r="F359" i="1"/>
  <c r="E359" i="1"/>
  <c r="D359" i="1"/>
  <c r="J358" i="1"/>
  <c r="I358" i="1"/>
  <c r="H358" i="1"/>
  <c r="G358" i="1"/>
  <c r="F358" i="1"/>
  <c r="E358" i="1"/>
  <c r="D358" i="1"/>
  <c r="J357" i="1"/>
  <c r="I357" i="1"/>
  <c r="H357" i="1"/>
  <c r="G357" i="1"/>
  <c r="F357" i="1"/>
  <c r="E357" i="1"/>
  <c r="D357" i="1"/>
  <c r="J356" i="1"/>
  <c r="I356" i="1"/>
  <c r="H356" i="1"/>
  <c r="G356" i="1"/>
  <c r="F356" i="1"/>
  <c r="E356" i="1"/>
  <c r="D356" i="1"/>
  <c r="J355" i="1"/>
  <c r="I355" i="1"/>
  <c r="H355" i="1"/>
  <c r="G355" i="1"/>
  <c r="F355" i="1"/>
  <c r="E355" i="1"/>
  <c r="D355" i="1"/>
  <c r="J354" i="1"/>
  <c r="I354" i="1"/>
  <c r="H354" i="1"/>
  <c r="G354" i="1"/>
  <c r="F354" i="1"/>
  <c r="E354" i="1"/>
  <c r="D354" i="1"/>
  <c r="J353" i="1"/>
  <c r="I353" i="1"/>
  <c r="H353" i="1"/>
  <c r="G353" i="1"/>
  <c r="F353" i="1"/>
  <c r="E353" i="1"/>
  <c r="D353" i="1"/>
  <c r="J352" i="1"/>
  <c r="I352" i="1"/>
  <c r="H352" i="1"/>
  <c r="G352" i="1"/>
  <c r="F352" i="1"/>
  <c r="E352" i="1"/>
  <c r="D352" i="1"/>
  <c r="J351" i="1"/>
  <c r="I351" i="1"/>
  <c r="H351" i="1"/>
  <c r="G351" i="1"/>
  <c r="F351" i="1"/>
  <c r="E351" i="1"/>
  <c r="D351" i="1"/>
  <c r="J350" i="1"/>
  <c r="I350" i="1"/>
  <c r="H350" i="1"/>
  <c r="G350" i="1"/>
  <c r="F350" i="1"/>
  <c r="E350" i="1"/>
  <c r="D350" i="1"/>
  <c r="J349" i="1"/>
  <c r="I349" i="1"/>
  <c r="H349" i="1"/>
  <c r="G349" i="1"/>
  <c r="F349" i="1"/>
  <c r="E349" i="1"/>
  <c r="D349" i="1"/>
  <c r="J348" i="1"/>
  <c r="I348" i="1"/>
  <c r="H348" i="1"/>
  <c r="G348" i="1"/>
  <c r="F348" i="1"/>
  <c r="E348" i="1"/>
  <c r="D348" i="1"/>
  <c r="J347" i="1"/>
  <c r="I347" i="1"/>
  <c r="H347" i="1"/>
  <c r="G347" i="1"/>
  <c r="F347" i="1"/>
  <c r="E347" i="1"/>
  <c r="D347" i="1"/>
  <c r="J346" i="1"/>
  <c r="I346" i="1"/>
  <c r="H346" i="1"/>
  <c r="G346" i="1"/>
  <c r="F346" i="1"/>
  <c r="E346" i="1"/>
  <c r="D346" i="1"/>
  <c r="J345" i="1"/>
  <c r="I345" i="1"/>
  <c r="H345" i="1"/>
  <c r="G345" i="1"/>
  <c r="F345" i="1"/>
  <c r="E345" i="1"/>
  <c r="D345" i="1"/>
  <c r="J344" i="1"/>
  <c r="I344" i="1"/>
  <c r="H344" i="1"/>
  <c r="G344" i="1"/>
  <c r="F344" i="1"/>
  <c r="E344" i="1"/>
  <c r="D344" i="1"/>
  <c r="J343" i="1"/>
  <c r="I343" i="1"/>
  <c r="H343" i="1"/>
  <c r="G343" i="1"/>
  <c r="F343" i="1"/>
  <c r="E343" i="1"/>
  <c r="D343" i="1"/>
  <c r="J342" i="1"/>
  <c r="I342" i="1"/>
  <c r="H342" i="1"/>
  <c r="G342" i="1"/>
  <c r="F342" i="1"/>
  <c r="E342" i="1"/>
  <c r="D342" i="1"/>
  <c r="J341" i="1"/>
  <c r="I341" i="1"/>
  <c r="H341" i="1"/>
  <c r="G341" i="1"/>
  <c r="F341" i="1"/>
  <c r="E341" i="1"/>
  <c r="D341" i="1"/>
  <c r="J340" i="1"/>
  <c r="I340" i="1"/>
  <c r="H340" i="1"/>
  <c r="G340" i="1"/>
  <c r="F340" i="1"/>
  <c r="E340" i="1"/>
  <c r="D340" i="1"/>
  <c r="J339" i="1"/>
  <c r="I339" i="1"/>
  <c r="H339" i="1"/>
  <c r="G339" i="1"/>
  <c r="F339" i="1"/>
  <c r="E339" i="1"/>
  <c r="D339" i="1"/>
  <c r="J338" i="1"/>
  <c r="I338" i="1"/>
  <c r="H338" i="1"/>
  <c r="G338" i="1"/>
  <c r="F338" i="1"/>
  <c r="E338" i="1"/>
  <c r="D338" i="1"/>
  <c r="J337" i="1"/>
  <c r="I337" i="1"/>
  <c r="H337" i="1"/>
  <c r="G337" i="1"/>
  <c r="F337" i="1"/>
  <c r="E337" i="1"/>
  <c r="D337" i="1"/>
  <c r="J336" i="1"/>
  <c r="I336" i="1"/>
  <c r="H336" i="1"/>
  <c r="G336" i="1"/>
  <c r="F336" i="1"/>
  <c r="E336" i="1"/>
  <c r="D336" i="1"/>
  <c r="J335" i="1"/>
  <c r="I335" i="1"/>
  <c r="H335" i="1"/>
  <c r="G335" i="1"/>
  <c r="F335" i="1"/>
  <c r="E335" i="1"/>
  <c r="D335" i="1"/>
  <c r="J334" i="1"/>
  <c r="I334" i="1"/>
  <c r="G334" i="1"/>
  <c r="F334" i="1"/>
  <c r="E334" i="1"/>
  <c r="D334" i="1"/>
  <c r="J333" i="1"/>
  <c r="I333" i="1"/>
  <c r="H333" i="1"/>
  <c r="G333" i="1"/>
  <c r="F333" i="1"/>
  <c r="E333" i="1"/>
  <c r="D333" i="1"/>
  <c r="J332" i="1"/>
  <c r="I332" i="1"/>
  <c r="H332" i="1"/>
  <c r="G332" i="1"/>
  <c r="F332" i="1"/>
  <c r="E332" i="1"/>
  <c r="D332" i="1"/>
  <c r="J331" i="1"/>
  <c r="I331" i="1"/>
  <c r="H331" i="1"/>
  <c r="G331" i="1"/>
  <c r="F331" i="1"/>
  <c r="E331" i="1"/>
  <c r="D331" i="1"/>
  <c r="J330" i="1"/>
  <c r="I330" i="1"/>
  <c r="H330" i="1"/>
  <c r="G330" i="1"/>
  <c r="F330" i="1"/>
  <c r="E330" i="1"/>
  <c r="D330" i="1"/>
  <c r="J329" i="1"/>
  <c r="I329" i="1"/>
  <c r="H329" i="1"/>
  <c r="G329" i="1"/>
  <c r="F329" i="1"/>
  <c r="E329" i="1"/>
  <c r="D329" i="1"/>
  <c r="J328" i="1"/>
  <c r="I328" i="1"/>
  <c r="H328" i="1"/>
  <c r="G328" i="1"/>
  <c r="F328" i="1"/>
  <c r="E328" i="1"/>
  <c r="D328" i="1"/>
  <c r="J327" i="1"/>
  <c r="I327" i="1"/>
  <c r="H327" i="1"/>
  <c r="G327" i="1"/>
  <c r="F327" i="1"/>
  <c r="E327" i="1"/>
  <c r="D327" i="1"/>
  <c r="J326" i="1"/>
  <c r="I326" i="1"/>
  <c r="H326" i="1"/>
  <c r="G326" i="1"/>
  <c r="F326" i="1"/>
  <c r="E326" i="1"/>
  <c r="D326" i="1"/>
  <c r="J325" i="1"/>
  <c r="I325" i="1"/>
  <c r="H325" i="1"/>
  <c r="G325" i="1"/>
  <c r="F325" i="1"/>
  <c r="E325" i="1"/>
  <c r="D325" i="1"/>
  <c r="J324" i="1"/>
  <c r="I324" i="1"/>
  <c r="H324" i="1"/>
  <c r="G324" i="1"/>
  <c r="F324" i="1"/>
  <c r="E324" i="1"/>
  <c r="D324" i="1"/>
  <c r="J323" i="1"/>
  <c r="I323" i="1"/>
  <c r="H323" i="1"/>
  <c r="G323" i="1"/>
  <c r="F323" i="1"/>
  <c r="E323" i="1"/>
  <c r="D323" i="1"/>
  <c r="J322" i="1"/>
  <c r="I322" i="1"/>
  <c r="H322" i="1"/>
  <c r="G322" i="1"/>
  <c r="F322" i="1"/>
  <c r="E322" i="1"/>
  <c r="D322" i="1"/>
  <c r="J321" i="1"/>
  <c r="I321" i="1"/>
  <c r="H321" i="1"/>
  <c r="G321" i="1"/>
  <c r="F321" i="1"/>
  <c r="E321" i="1"/>
  <c r="D321" i="1"/>
  <c r="J320" i="1"/>
  <c r="I320" i="1"/>
  <c r="H320" i="1"/>
  <c r="G320" i="1"/>
  <c r="F320" i="1"/>
  <c r="E320" i="1"/>
  <c r="D320" i="1"/>
  <c r="J319" i="1"/>
  <c r="I319" i="1"/>
  <c r="H319" i="1"/>
  <c r="G319" i="1"/>
  <c r="F319" i="1"/>
  <c r="E319" i="1"/>
  <c r="D319" i="1"/>
  <c r="J318" i="1"/>
  <c r="I318" i="1"/>
  <c r="H318" i="1"/>
  <c r="G318" i="1"/>
  <c r="F318" i="1"/>
  <c r="E318" i="1"/>
  <c r="D318" i="1"/>
  <c r="J317" i="1"/>
  <c r="I317" i="1"/>
  <c r="H317" i="1"/>
  <c r="G317" i="1"/>
  <c r="F317" i="1"/>
  <c r="E317" i="1"/>
  <c r="D317" i="1"/>
  <c r="J316" i="1"/>
  <c r="I316" i="1"/>
  <c r="H316" i="1"/>
  <c r="G316" i="1"/>
  <c r="F316" i="1"/>
  <c r="E316" i="1"/>
  <c r="D316" i="1"/>
  <c r="J315" i="1"/>
  <c r="I315" i="1"/>
  <c r="H315" i="1"/>
  <c r="G315" i="1"/>
  <c r="F315" i="1"/>
  <c r="E315" i="1"/>
  <c r="D315" i="1"/>
  <c r="J314" i="1"/>
  <c r="I314" i="1"/>
  <c r="H314" i="1"/>
  <c r="G314" i="1"/>
  <c r="F314" i="1"/>
  <c r="E314" i="1"/>
  <c r="D314" i="1"/>
  <c r="J313" i="1"/>
  <c r="I313" i="1"/>
  <c r="H313" i="1"/>
  <c r="G313" i="1"/>
  <c r="F313" i="1"/>
  <c r="E313" i="1"/>
  <c r="D313" i="1"/>
  <c r="J312" i="1"/>
  <c r="I312" i="1"/>
  <c r="H312" i="1"/>
  <c r="G312" i="1"/>
  <c r="F312" i="1"/>
  <c r="E312" i="1"/>
  <c r="D312" i="1"/>
  <c r="J311" i="1"/>
  <c r="I311" i="1"/>
  <c r="H311" i="1"/>
  <c r="G311" i="1"/>
  <c r="F311" i="1"/>
  <c r="E311" i="1"/>
  <c r="D311" i="1"/>
  <c r="J310" i="1"/>
  <c r="I310" i="1"/>
  <c r="H310" i="1"/>
  <c r="G310" i="1"/>
  <c r="F310" i="1"/>
  <c r="E310" i="1"/>
  <c r="D310" i="1"/>
  <c r="J309" i="1"/>
  <c r="I309" i="1"/>
  <c r="H309" i="1"/>
  <c r="G309" i="1"/>
  <c r="F309" i="1"/>
  <c r="E309" i="1"/>
  <c r="D309" i="1"/>
  <c r="J308" i="1"/>
  <c r="I308" i="1"/>
  <c r="H308" i="1"/>
  <c r="G308" i="1"/>
  <c r="F308" i="1"/>
  <c r="E308" i="1"/>
  <c r="D308" i="1"/>
  <c r="J307" i="1"/>
  <c r="I307" i="1"/>
  <c r="H307" i="1"/>
  <c r="G307" i="1"/>
  <c r="F307" i="1"/>
  <c r="E307" i="1"/>
  <c r="D307" i="1"/>
  <c r="J306" i="1"/>
  <c r="I306" i="1"/>
  <c r="H306" i="1"/>
  <c r="G306" i="1"/>
  <c r="F306" i="1"/>
  <c r="E306" i="1"/>
  <c r="D306" i="1"/>
  <c r="J305" i="1"/>
  <c r="I305" i="1"/>
  <c r="H305" i="1"/>
  <c r="G305" i="1"/>
  <c r="F305" i="1"/>
  <c r="E305" i="1"/>
  <c r="D305" i="1"/>
  <c r="J304" i="1"/>
  <c r="I304" i="1"/>
  <c r="H304" i="1"/>
  <c r="G304" i="1"/>
  <c r="F304" i="1"/>
  <c r="E304" i="1"/>
  <c r="D304" i="1"/>
  <c r="J303" i="1"/>
  <c r="I303" i="1"/>
  <c r="H303" i="1"/>
  <c r="G303" i="1"/>
  <c r="F303" i="1"/>
  <c r="E303" i="1"/>
  <c r="D303" i="1"/>
  <c r="J302" i="1"/>
  <c r="I302" i="1"/>
  <c r="H302" i="1"/>
  <c r="G302" i="1"/>
  <c r="F302" i="1"/>
  <c r="E302" i="1"/>
  <c r="D302" i="1"/>
  <c r="J301" i="1"/>
  <c r="I301" i="1"/>
  <c r="H301" i="1"/>
  <c r="G301" i="1"/>
  <c r="F301" i="1"/>
  <c r="E301" i="1"/>
  <c r="D301" i="1"/>
  <c r="J300" i="1"/>
  <c r="I300" i="1"/>
  <c r="H300" i="1"/>
  <c r="G300" i="1"/>
  <c r="F300" i="1"/>
  <c r="E300" i="1"/>
  <c r="D300" i="1"/>
  <c r="J299" i="1"/>
  <c r="I299" i="1"/>
  <c r="H299" i="1"/>
  <c r="G299" i="1"/>
  <c r="F299" i="1"/>
  <c r="E299" i="1"/>
  <c r="D299" i="1"/>
  <c r="J298" i="1"/>
  <c r="I298" i="1"/>
  <c r="H298" i="1"/>
  <c r="G298" i="1"/>
  <c r="F298" i="1"/>
  <c r="E298" i="1"/>
  <c r="D298" i="1"/>
  <c r="J297" i="1"/>
  <c r="I297" i="1"/>
  <c r="H297" i="1"/>
  <c r="G297" i="1"/>
  <c r="F297" i="1"/>
  <c r="E297" i="1"/>
  <c r="D297" i="1"/>
  <c r="J296" i="1"/>
  <c r="I296" i="1"/>
  <c r="H296" i="1"/>
  <c r="G296" i="1"/>
  <c r="F296" i="1"/>
  <c r="E296" i="1"/>
  <c r="D296" i="1"/>
  <c r="J295" i="1"/>
  <c r="I295" i="1"/>
  <c r="H295" i="1"/>
  <c r="G295" i="1"/>
  <c r="F295" i="1"/>
  <c r="E295" i="1"/>
  <c r="D295" i="1"/>
  <c r="J294" i="1"/>
  <c r="I294" i="1"/>
  <c r="H294" i="1"/>
  <c r="G294" i="1"/>
  <c r="F294" i="1"/>
  <c r="E294" i="1"/>
  <c r="D294" i="1"/>
  <c r="J293" i="1"/>
  <c r="I293" i="1"/>
  <c r="H293" i="1"/>
  <c r="G293" i="1"/>
  <c r="F293" i="1"/>
  <c r="E293" i="1"/>
  <c r="D293" i="1"/>
  <c r="J292" i="1"/>
  <c r="I292" i="1"/>
  <c r="H292" i="1"/>
  <c r="G292" i="1"/>
  <c r="F292" i="1"/>
  <c r="E292" i="1"/>
  <c r="D292" i="1"/>
  <c r="J291" i="1"/>
  <c r="I291" i="1"/>
  <c r="H291" i="1"/>
  <c r="G291" i="1"/>
  <c r="F291" i="1"/>
  <c r="E291" i="1"/>
  <c r="D291" i="1"/>
  <c r="J290" i="1"/>
  <c r="I290" i="1"/>
  <c r="H290" i="1"/>
  <c r="G290" i="1"/>
  <c r="F290" i="1"/>
  <c r="E290" i="1"/>
  <c r="D290" i="1"/>
  <c r="J289" i="1"/>
  <c r="I289" i="1"/>
  <c r="H289" i="1"/>
  <c r="G289" i="1"/>
  <c r="F289" i="1"/>
  <c r="E289" i="1"/>
  <c r="D289" i="1"/>
  <c r="J288" i="1"/>
  <c r="I288" i="1"/>
  <c r="H288" i="1"/>
  <c r="G288" i="1"/>
  <c r="F288" i="1"/>
  <c r="E288" i="1"/>
  <c r="D288" i="1"/>
  <c r="J287" i="1"/>
  <c r="I287" i="1"/>
  <c r="H287" i="1"/>
  <c r="G287" i="1"/>
  <c r="F287" i="1"/>
  <c r="E287" i="1"/>
  <c r="D287" i="1"/>
  <c r="J286" i="1"/>
  <c r="I286" i="1"/>
  <c r="H286" i="1"/>
  <c r="G286" i="1"/>
  <c r="F286" i="1"/>
  <c r="E286" i="1"/>
  <c r="D286" i="1"/>
  <c r="J285" i="1"/>
  <c r="I285" i="1"/>
  <c r="H285" i="1"/>
  <c r="G285" i="1"/>
  <c r="F285" i="1"/>
  <c r="E285" i="1"/>
  <c r="D285" i="1"/>
  <c r="J284" i="1"/>
  <c r="I284" i="1"/>
  <c r="H284" i="1"/>
  <c r="G284" i="1"/>
  <c r="F284" i="1"/>
  <c r="E284" i="1"/>
  <c r="D284" i="1"/>
  <c r="J283" i="1"/>
  <c r="I283" i="1"/>
  <c r="H283" i="1"/>
  <c r="G283" i="1"/>
  <c r="F283" i="1"/>
  <c r="E283" i="1"/>
  <c r="D283" i="1"/>
  <c r="J282" i="1"/>
  <c r="I282" i="1"/>
  <c r="H282" i="1"/>
  <c r="G282" i="1"/>
  <c r="F282" i="1"/>
  <c r="E282" i="1"/>
  <c r="D282" i="1"/>
  <c r="J281" i="1"/>
  <c r="I281" i="1"/>
  <c r="H281" i="1"/>
  <c r="G281" i="1"/>
  <c r="F281" i="1"/>
  <c r="E281" i="1"/>
  <c r="D281" i="1"/>
  <c r="J280" i="1"/>
  <c r="I280" i="1"/>
  <c r="H280" i="1"/>
  <c r="G280" i="1"/>
  <c r="F280" i="1"/>
  <c r="E280" i="1"/>
  <c r="D280" i="1"/>
  <c r="J279" i="1"/>
  <c r="I279" i="1"/>
  <c r="H279" i="1"/>
  <c r="G279" i="1"/>
  <c r="F279" i="1"/>
  <c r="E279" i="1"/>
  <c r="D279" i="1"/>
  <c r="J278" i="1"/>
  <c r="I278" i="1"/>
  <c r="H278" i="1"/>
  <c r="G278" i="1"/>
  <c r="F278" i="1"/>
  <c r="E278" i="1"/>
  <c r="D278" i="1"/>
  <c r="J277" i="1"/>
  <c r="I277" i="1"/>
  <c r="H277" i="1"/>
  <c r="G277" i="1"/>
  <c r="F277" i="1"/>
  <c r="E277" i="1"/>
  <c r="D277" i="1"/>
  <c r="J276" i="1"/>
  <c r="I276" i="1"/>
  <c r="H276" i="1"/>
  <c r="G276" i="1"/>
  <c r="F276" i="1"/>
  <c r="E276" i="1"/>
  <c r="D276" i="1"/>
  <c r="J275" i="1"/>
  <c r="I275" i="1"/>
  <c r="H275" i="1"/>
  <c r="G275" i="1"/>
  <c r="F275" i="1"/>
  <c r="E275" i="1"/>
  <c r="D275" i="1"/>
  <c r="J274" i="1"/>
  <c r="I274" i="1"/>
  <c r="H274" i="1"/>
  <c r="G274" i="1"/>
  <c r="F274" i="1"/>
  <c r="E274" i="1"/>
  <c r="D274" i="1"/>
  <c r="J273" i="1"/>
  <c r="I273" i="1"/>
  <c r="H273" i="1"/>
  <c r="G273" i="1"/>
  <c r="F273" i="1"/>
  <c r="E273" i="1"/>
  <c r="D273" i="1"/>
  <c r="J272" i="1"/>
  <c r="I272" i="1"/>
  <c r="H272" i="1"/>
  <c r="G272" i="1"/>
  <c r="F272" i="1"/>
  <c r="E272" i="1"/>
  <c r="D272" i="1"/>
  <c r="J271" i="1"/>
  <c r="I271" i="1"/>
  <c r="H271" i="1"/>
  <c r="G271" i="1"/>
  <c r="F271" i="1"/>
  <c r="E271" i="1"/>
  <c r="D271" i="1"/>
  <c r="J270" i="1"/>
  <c r="I270" i="1"/>
  <c r="H270" i="1"/>
  <c r="G270" i="1"/>
  <c r="F270" i="1"/>
  <c r="E270" i="1"/>
  <c r="D270" i="1"/>
  <c r="J269" i="1"/>
  <c r="I269" i="1"/>
  <c r="H269" i="1"/>
  <c r="G269" i="1"/>
  <c r="F269" i="1"/>
  <c r="E269" i="1"/>
  <c r="D269" i="1"/>
  <c r="J268" i="1"/>
  <c r="I268" i="1"/>
  <c r="H268" i="1"/>
  <c r="G268" i="1"/>
  <c r="F268" i="1"/>
  <c r="E268" i="1"/>
  <c r="D268" i="1"/>
  <c r="J267" i="1"/>
  <c r="I267" i="1"/>
  <c r="H267" i="1"/>
  <c r="G267" i="1"/>
  <c r="F267" i="1"/>
  <c r="E267" i="1"/>
  <c r="D267" i="1"/>
  <c r="J266" i="1"/>
  <c r="I266" i="1"/>
  <c r="H266" i="1"/>
  <c r="G266" i="1"/>
  <c r="F266" i="1"/>
  <c r="E266" i="1"/>
  <c r="D266" i="1"/>
  <c r="J265" i="1"/>
  <c r="I265" i="1"/>
  <c r="H265" i="1"/>
  <c r="G265" i="1"/>
  <c r="F265" i="1"/>
  <c r="E265" i="1"/>
  <c r="D265" i="1"/>
  <c r="J264" i="1"/>
  <c r="I264" i="1"/>
  <c r="H264" i="1"/>
  <c r="G264" i="1"/>
  <c r="F264" i="1"/>
  <c r="E264" i="1"/>
  <c r="D264" i="1"/>
  <c r="J263" i="1"/>
  <c r="I263" i="1"/>
  <c r="H263" i="1"/>
  <c r="G263" i="1"/>
  <c r="F263" i="1"/>
  <c r="E263" i="1"/>
  <c r="D263" i="1"/>
  <c r="J262" i="1"/>
  <c r="I262" i="1"/>
  <c r="H262" i="1"/>
  <c r="G262" i="1"/>
  <c r="F262" i="1"/>
  <c r="E262" i="1"/>
  <c r="D262" i="1"/>
  <c r="J261" i="1"/>
  <c r="I261" i="1"/>
  <c r="H261" i="1"/>
  <c r="G261" i="1"/>
  <c r="F261" i="1"/>
  <c r="E261" i="1"/>
  <c r="D261" i="1"/>
  <c r="J260" i="1"/>
  <c r="I260" i="1"/>
  <c r="H260" i="1"/>
  <c r="G260" i="1"/>
  <c r="F260" i="1"/>
  <c r="E260" i="1"/>
  <c r="D260" i="1"/>
  <c r="J259" i="1"/>
  <c r="I259" i="1"/>
  <c r="H259" i="1"/>
  <c r="G259" i="1"/>
  <c r="F259" i="1"/>
  <c r="E259" i="1"/>
  <c r="D259" i="1"/>
  <c r="J258" i="1"/>
  <c r="I258" i="1"/>
  <c r="H258" i="1"/>
  <c r="G258" i="1"/>
  <c r="F258" i="1"/>
  <c r="E258" i="1"/>
  <c r="D258" i="1"/>
  <c r="J257" i="1"/>
  <c r="I257" i="1"/>
  <c r="H257" i="1"/>
  <c r="G257" i="1"/>
  <c r="F257" i="1"/>
  <c r="E257" i="1"/>
  <c r="D257" i="1"/>
  <c r="J256" i="1"/>
  <c r="I256" i="1"/>
  <c r="H256" i="1"/>
  <c r="G256" i="1"/>
  <c r="F256" i="1"/>
  <c r="E256" i="1"/>
  <c r="D256" i="1"/>
  <c r="J255" i="1"/>
  <c r="I255" i="1"/>
  <c r="H255" i="1"/>
  <c r="G255" i="1"/>
  <c r="F255" i="1"/>
  <c r="E255" i="1"/>
  <c r="D255" i="1"/>
  <c r="J254" i="1"/>
  <c r="I254" i="1"/>
  <c r="H254" i="1"/>
  <c r="G254" i="1"/>
  <c r="F254" i="1"/>
  <c r="E254" i="1"/>
  <c r="D254" i="1"/>
  <c r="J253" i="1"/>
  <c r="I253" i="1"/>
  <c r="H253" i="1"/>
  <c r="G253" i="1"/>
  <c r="F253" i="1"/>
  <c r="E253" i="1"/>
  <c r="D253" i="1"/>
  <c r="J252" i="1"/>
  <c r="I252" i="1"/>
  <c r="H252" i="1"/>
  <c r="G252" i="1"/>
  <c r="F252" i="1"/>
  <c r="E252" i="1"/>
  <c r="D252" i="1"/>
  <c r="J251" i="1"/>
  <c r="I251" i="1"/>
  <c r="H251" i="1"/>
  <c r="G251" i="1"/>
  <c r="F251" i="1"/>
  <c r="E251" i="1"/>
  <c r="D251" i="1"/>
  <c r="J250" i="1"/>
  <c r="I250" i="1"/>
  <c r="H250" i="1"/>
  <c r="G250" i="1"/>
  <c r="F250" i="1"/>
  <c r="E250" i="1"/>
  <c r="D250" i="1"/>
  <c r="J249" i="1"/>
  <c r="I249" i="1"/>
  <c r="H249" i="1"/>
  <c r="G249" i="1"/>
  <c r="F249" i="1"/>
  <c r="E249" i="1"/>
  <c r="D249" i="1"/>
  <c r="J248" i="1"/>
  <c r="I248" i="1"/>
  <c r="H248" i="1"/>
  <c r="G248" i="1"/>
  <c r="F248" i="1"/>
  <c r="E248" i="1"/>
  <c r="D248" i="1"/>
  <c r="J247" i="1"/>
  <c r="I247" i="1"/>
  <c r="H247" i="1"/>
  <c r="G247" i="1"/>
  <c r="F247" i="1"/>
  <c r="E247" i="1"/>
  <c r="D247" i="1"/>
  <c r="J246" i="1"/>
  <c r="I246" i="1"/>
  <c r="H246" i="1"/>
  <c r="G246" i="1"/>
  <c r="F246" i="1"/>
  <c r="E246" i="1"/>
  <c r="D246" i="1"/>
  <c r="J245" i="1"/>
  <c r="I245" i="1"/>
  <c r="H245" i="1"/>
  <c r="G245" i="1"/>
  <c r="F245" i="1"/>
  <c r="E245" i="1"/>
  <c r="D245" i="1"/>
  <c r="J244" i="1"/>
  <c r="I244" i="1"/>
  <c r="H244" i="1"/>
  <c r="G244" i="1"/>
  <c r="F244" i="1"/>
  <c r="E244" i="1"/>
  <c r="D244" i="1"/>
  <c r="J243" i="1"/>
  <c r="I243" i="1"/>
  <c r="H243" i="1"/>
  <c r="G243" i="1"/>
  <c r="F243" i="1"/>
  <c r="E243" i="1"/>
  <c r="D243" i="1"/>
  <c r="J242" i="1"/>
  <c r="I242" i="1"/>
  <c r="H242" i="1"/>
  <c r="G242" i="1"/>
  <c r="F242" i="1"/>
  <c r="E242" i="1"/>
  <c r="D242" i="1"/>
  <c r="J241" i="1"/>
  <c r="I241" i="1"/>
  <c r="H241" i="1"/>
  <c r="G241" i="1"/>
  <c r="F241" i="1"/>
  <c r="E241" i="1"/>
  <c r="D241" i="1"/>
  <c r="J240" i="1"/>
  <c r="I240" i="1"/>
  <c r="H240" i="1"/>
  <c r="G240" i="1"/>
  <c r="F240" i="1"/>
  <c r="E240" i="1"/>
  <c r="D240" i="1"/>
  <c r="J239" i="1"/>
  <c r="I239" i="1"/>
  <c r="H239" i="1"/>
  <c r="G239" i="1"/>
  <c r="F239" i="1"/>
  <c r="E239" i="1"/>
  <c r="D239" i="1"/>
  <c r="J238" i="1"/>
  <c r="I238" i="1"/>
  <c r="H238" i="1"/>
  <c r="G238" i="1"/>
  <c r="F238" i="1"/>
  <c r="E238" i="1"/>
  <c r="D238" i="1"/>
  <c r="J237" i="1"/>
  <c r="I237" i="1"/>
  <c r="H237" i="1"/>
  <c r="G237" i="1"/>
  <c r="F237" i="1"/>
  <c r="E237" i="1"/>
  <c r="D237" i="1"/>
  <c r="J236" i="1"/>
  <c r="I236" i="1"/>
  <c r="H236" i="1"/>
  <c r="G236" i="1"/>
  <c r="F236" i="1"/>
  <c r="E236" i="1"/>
  <c r="D236" i="1"/>
  <c r="J235" i="1"/>
  <c r="I235" i="1"/>
  <c r="H235" i="1"/>
  <c r="G235" i="1"/>
  <c r="F235" i="1"/>
  <c r="E235" i="1"/>
  <c r="D235" i="1"/>
  <c r="J234" i="1"/>
  <c r="I234" i="1"/>
  <c r="H234" i="1"/>
  <c r="G234" i="1"/>
  <c r="F234" i="1"/>
  <c r="E234" i="1"/>
  <c r="D234" i="1"/>
  <c r="J233" i="1"/>
  <c r="I233" i="1"/>
  <c r="H233" i="1"/>
  <c r="G233" i="1"/>
  <c r="F233" i="1"/>
  <c r="E233" i="1"/>
  <c r="D233" i="1"/>
  <c r="J232" i="1"/>
  <c r="I232" i="1"/>
  <c r="H232" i="1"/>
  <c r="G232" i="1"/>
  <c r="F232" i="1"/>
  <c r="E232" i="1"/>
  <c r="D232" i="1"/>
  <c r="J231" i="1"/>
  <c r="I231" i="1"/>
  <c r="H231" i="1"/>
  <c r="G231" i="1"/>
  <c r="F231" i="1"/>
  <c r="E231" i="1"/>
  <c r="D231" i="1"/>
  <c r="J230" i="1"/>
  <c r="I230" i="1"/>
  <c r="H230" i="1"/>
  <c r="G230" i="1"/>
  <c r="F230" i="1"/>
  <c r="E230" i="1"/>
  <c r="D230" i="1"/>
  <c r="J229" i="1"/>
  <c r="I229" i="1"/>
  <c r="H229" i="1"/>
  <c r="G229" i="1"/>
  <c r="F229" i="1"/>
  <c r="E229" i="1"/>
  <c r="D229" i="1"/>
  <c r="J228" i="1"/>
  <c r="I228" i="1"/>
  <c r="H228" i="1"/>
  <c r="G228" i="1"/>
  <c r="F228" i="1"/>
  <c r="E228" i="1"/>
  <c r="D228" i="1"/>
  <c r="J227" i="1"/>
  <c r="I227" i="1"/>
  <c r="H227" i="1"/>
  <c r="G227" i="1"/>
  <c r="F227" i="1"/>
  <c r="E227" i="1"/>
  <c r="D227" i="1"/>
  <c r="J226" i="1"/>
  <c r="I226" i="1"/>
  <c r="H226" i="1"/>
  <c r="G226" i="1"/>
  <c r="F226" i="1"/>
  <c r="E226" i="1"/>
  <c r="D226" i="1"/>
  <c r="J225" i="1"/>
  <c r="I225" i="1"/>
  <c r="H225" i="1"/>
  <c r="G225" i="1"/>
  <c r="F225" i="1"/>
  <c r="E225" i="1"/>
  <c r="D225" i="1"/>
  <c r="J224" i="1"/>
  <c r="I224" i="1"/>
  <c r="H224" i="1"/>
  <c r="G224" i="1"/>
  <c r="F224" i="1"/>
  <c r="E224" i="1"/>
  <c r="D224" i="1"/>
  <c r="J223" i="1"/>
  <c r="I223" i="1"/>
  <c r="H223" i="1"/>
  <c r="G223" i="1"/>
  <c r="F223" i="1"/>
  <c r="E223" i="1"/>
  <c r="D223" i="1"/>
  <c r="J222" i="1"/>
  <c r="I222" i="1"/>
  <c r="H222" i="1"/>
  <c r="G222" i="1"/>
  <c r="F222" i="1"/>
  <c r="E222" i="1"/>
  <c r="D222" i="1"/>
  <c r="J221" i="1"/>
  <c r="I221" i="1"/>
  <c r="H221" i="1"/>
  <c r="G221" i="1"/>
  <c r="F221" i="1"/>
  <c r="E221" i="1"/>
  <c r="D221" i="1"/>
  <c r="J220" i="1"/>
  <c r="I220" i="1"/>
  <c r="H220" i="1"/>
  <c r="G220" i="1"/>
  <c r="F220" i="1"/>
  <c r="E220" i="1"/>
  <c r="D220" i="1"/>
  <c r="J219" i="1"/>
  <c r="I219" i="1"/>
  <c r="H219" i="1"/>
  <c r="G219" i="1"/>
  <c r="F219" i="1"/>
  <c r="E219" i="1"/>
  <c r="D219" i="1"/>
  <c r="J218" i="1"/>
  <c r="I218" i="1"/>
  <c r="H218" i="1"/>
  <c r="G218" i="1"/>
  <c r="F218" i="1"/>
  <c r="E218" i="1"/>
  <c r="D218" i="1"/>
  <c r="J217" i="1"/>
  <c r="I217" i="1"/>
  <c r="H217" i="1"/>
  <c r="G217" i="1"/>
  <c r="F217" i="1"/>
  <c r="E217" i="1"/>
  <c r="D217" i="1"/>
  <c r="J216" i="1"/>
  <c r="I216" i="1"/>
  <c r="H216" i="1"/>
  <c r="G216" i="1"/>
  <c r="F216" i="1"/>
  <c r="E216" i="1"/>
  <c r="D216" i="1"/>
  <c r="J215" i="1"/>
  <c r="I215" i="1"/>
  <c r="H215" i="1"/>
  <c r="G215" i="1"/>
  <c r="F215" i="1"/>
  <c r="E215" i="1"/>
  <c r="D215" i="1"/>
  <c r="J214" i="1"/>
  <c r="I214" i="1"/>
  <c r="H214" i="1"/>
  <c r="G214" i="1"/>
  <c r="F214" i="1"/>
  <c r="E214" i="1"/>
  <c r="D214" i="1"/>
  <c r="J213" i="1"/>
  <c r="I213" i="1"/>
  <c r="H213" i="1"/>
  <c r="G213" i="1"/>
  <c r="F213" i="1"/>
  <c r="E213" i="1"/>
  <c r="D213" i="1"/>
  <c r="J212" i="1"/>
  <c r="I212" i="1"/>
  <c r="H212" i="1"/>
  <c r="G212" i="1"/>
  <c r="F212" i="1"/>
  <c r="E212" i="1"/>
  <c r="D212" i="1"/>
  <c r="J211" i="1"/>
  <c r="I211" i="1"/>
  <c r="H211" i="1"/>
  <c r="G211" i="1"/>
  <c r="F211" i="1"/>
  <c r="E211" i="1"/>
  <c r="D211" i="1"/>
  <c r="J210" i="1"/>
  <c r="I210" i="1"/>
  <c r="H210" i="1"/>
  <c r="G210" i="1"/>
  <c r="F210" i="1"/>
  <c r="E210" i="1"/>
  <c r="D210" i="1"/>
  <c r="J209" i="1"/>
  <c r="I209" i="1"/>
  <c r="H209" i="1"/>
  <c r="G209" i="1"/>
  <c r="F209" i="1"/>
  <c r="E209" i="1"/>
  <c r="D209" i="1"/>
  <c r="J208" i="1"/>
  <c r="I208" i="1"/>
  <c r="H208" i="1"/>
  <c r="G208" i="1"/>
  <c r="F208" i="1"/>
  <c r="E208" i="1"/>
  <c r="D208" i="1"/>
  <c r="J207" i="1"/>
  <c r="I207" i="1"/>
  <c r="H207" i="1"/>
  <c r="G207" i="1"/>
  <c r="F207" i="1"/>
  <c r="E207" i="1"/>
  <c r="D207" i="1"/>
  <c r="J206" i="1"/>
  <c r="I206" i="1"/>
  <c r="H206" i="1"/>
  <c r="G206" i="1"/>
  <c r="F206" i="1"/>
  <c r="E206" i="1"/>
  <c r="D206" i="1"/>
  <c r="J205" i="1"/>
  <c r="I205" i="1"/>
  <c r="H205" i="1"/>
  <c r="G205" i="1"/>
  <c r="F205" i="1"/>
  <c r="E205" i="1"/>
  <c r="D205" i="1"/>
  <c r="J204" i="1"/>
  <c r="I204" i="1"/>
  <c r="H204" i="1"/>
  <c r="G204" i="1"/>
  <c r="F204" i="1"/>
  <c r="E204" i="1"/>
  <c r="D204" i="1"/>
  <c r="J203" i="1"/>
  <c r="I203" i="1"/>
  <c r="H203" i="1"/>
  <c r="G203" i="1"/>
  <c r="F203" i="1"/>
  <c r="E203" i="1"/>
  <c r="D203" i="1"/>
  <c r="J202" i="1"/>
  <c r="I202" i="1"/>
  <c r="H202" i="1"/>
  <c r="G202" i="1"/>
  <c r="F202" i="1"/>
  <c r="E202" i="1"/>
  <c r="D202" i="1"/>
  <c r="J201" i="1"/>
  <c r="I201" i="1"/>
  <c r="H201" i="1"/>
  <c r="G201" i="1"/>
  <c r="F201" i="1"/>
  <c r="E201" i="1"/>
  <c r="D201" i="1"/>
  <c r="J200" i="1"/>
  <c r="I200" i="1"/>
  <c r="H200" i="1"/>
  <c r="G200" i="1"/>
  <c r="F200" i="1"/>
  <c r="E200" i="1"/>
  <c r="D200" i="1"/>
  <c r="J199" i="1"/>
  <c r="I199" i="1"/>
  <c r="H199" i="1"/>
  <c r="G199" i="1"/>
  <c r="F199" i="1"/>
  <c r="E199" i="1"/>
  <c r="D199" i="1"/>
  <c r="J198" i="1"/>
  <c r="I198" i="1"/>
  <c r="H198" i="1"/>
  <c r="G198" i="1"/>
  <c r="F198" i="1"/>
  <c r="E198" i="1"/>
  <c r="D198" i="1"/>
  <c r="J197" i="1"/>
  <c r="I197" i="1"/>
  <c r="H197" i="1"/>
  <c r="G197" i="1"/>
  <c r="F197" i="1"/>
  <c r="E197" i="1"/>
  <c r="D197" i="1"/>
  <c r="J196" i="1"/>
  <c r="I196" i="1"/>
  <c r="H196" i="1"/>
  <c r="G196" i="1"/>
  <c r="F196" i="1"/>
  <c r="E196" i="1"/>
  <c r="D196" i="1"/>
  <c r="J195" i="1"/>
  <c r="I195" i="1"/>
  <c r="H195" i="1"/>
  <c r="G195" i="1"/>
  <c r="F195" i="1"/>
  <c r="E195" i="1"/>
  <c r="D195" i="1"/>
  <c r="J194" i="1"/>
  <c r="I194" i="1"/>
  <c r="H194" i="1"/>
  <c r="G194" i="1"/>
  <c r="F194" i="1"/>
  <c r="E194" i="1"/>
  <c r="D194" i="1"/>
  <c r="J193" i="1"/>
  <c r="I193" i="1"/>
  <c r="H193" i="1"/>
  <c r="G193" i="1"/>
  <c r="F193" i="1"/>
  <c r="E193" i="1"/>
  <c r="D193" i="1"/>
  <c r="J192" i="1"/>
  <c r="I192" i="1"/>
  <c r="H192" i="1"/>
  <c r="G192" i="1"/>
  <c r="F192" i="1"/>
  <c r="E192" i="1"/>
  <c r="D192" i="1"/>
  <c r="J191" i="1"/>
  <c r="I191" i="1"/>
  <c r="H191" i="1"/>
  <c r="G191" i="1"/>
  <c r="F191" i="1"/>
  <c r="E191" i="1"/>
  <c r="D191" i="1"/>
  <c r="J190" i="1"/>
  <c r="I190" i="1"/>
  <c r="H190" i="1"/>
  <c r="G190" i="1"/>
  <c r="F190" i="1"/>
  <c r="E190" i="1"/>
  <c r="D190" i="1"/>
  <c r="J189" i="1"/>
  <c r="I189" i="1"/>
  <c r="H189" i="1"/>
  <c r="G189" i="1"/>
  <c r="F189" i="1"/>
  <c r="E189" i="1"/>
  <c r="D189" i="1"/>
  <c r="J188" i="1"/>
  <c r="I188" i="1"/>
  <c r="H188" i="1"/>
  <c r="G188" i="1"/>
  <c r="F188" i="1"/>
  <c r="E188" i="1"/>
  <c r="D188" i="1"/>
  <c r="J187" i="1"/>
  <c r="I187" i="1"/>
  <c r="H187" i="1"/>
  <c r="G187" i="1"/>
  <c r="F187" i="1"/>
  <c r="E187" i="1"/>
  <c r="D187" i="1"/>
  <c r="J186" i="1"/>
  <c r="I186" i="1"/>
  <c r="H186" i="1"/>
  <c r="G186" i="1"/>
  <c r="F186" i="1"/>
  <c r="E186" i="1"/>
  <c r="D186" i="1"/>
  <c r="J185" i="1"/>
  <c r="I185" i="1"/>
  <c r="H185" i="1"/>
  <c r="G185" i="1"/>
  <c r="F185" i="1"/>
  <c r="E185" i="1"/>
  <c r="D185" i="1"/>
  <c r="J184" i="1"/>
  <c r="I184" i="1"/>
  <c r="H184" i="1"/>
  <c r="G184" i="1"/>
  <c r="F184" i="1"/>
  <c r="E184" i="1"/>
  <c r="D184" i="1"/>
  <c r="J183" i="1"/>
  <c r="I183" i="1"/>
  <c r="H183" i="1"/>
  <c r="G183" i="1"/>
  <c r="F183" i="1"/>
  <c r="E183" i="1"/>
  <c r="D183" i="1"/>
  <c r="J182" i="1"/>
  <c r="I182" i="1"/>
  <c r="H182" i="1"/>
  <c r="G182" i="1"/>
  <c r="F182" i="1"/>
  <c r="E182" i="1"/>
  <c r="D182" i="1"/>
  <c r="J181" i="1"/>
  <c r="I181" i="1"/>
  <c r="H181" i="1"/>
  <c r="G181" i="1"/>
  <c r="F181" i="1"/>
  <c r="E181" i="1"/>
  <c r="D181" i="1"/>
  <c r="J180" i="1"/>
  <c r="I180" i="1"/>
  <c r="H180" i="1"/>
  <c r="G180" i="1"/>
  <c r="F180" i="1"/>
  <c r="E180" i="1"/>
  <c r="D180" i="1"/>
  <c r="J179" i="1"/>
  <c r="I179" i="1"/>
  <c r="H179" i="1"/>
  <c r="G179" i="1"/>
  <c r="F179" i="1"/>
  <c r="E179" i="1"/>
  <c r="D179" i="1"/>
  <c r="J178" i="1"/>
  <c r="I178" i="1"/>
  <c r="H178" i="1"/>
  <c r="G178" i="1"/>
  <c r="F178" i="1"/>
  <c r="E178" i="1"/>
  <c r="D178" i="1"/>
  <c r="J177" i="1"/>
  <c r="I177" i="1"/>
  <c r="H177" i="1"/>
  <c r="G177" i="1"/>
  <c r="F177" i="1"/>
  <c r="E177" i="1"/>
  <c r="D177" i="1"/>
  <c r="J176" i="1"/>
  <c r="I176" i="1"/>
  <c r="H176" i="1"/>
  <c r="G176" i="1"/>
  <c r="F176" i="1"/>
  <c r="E176" i="1"/>
  <c r="D176" i="1"/>
  <c r="J174" i="1"/>
  <c r="I174" i="1"/>
  <c r="H174" i="1"/>
  <c r="G174" i="1"/>
  <c r="F174" i="1"/>
  <c r="E174" i="1"/>
  <c r="D174" i="1"/>
  <c r="J173" i="1"/>
  <c r="I173" i="1"/>
  <c r="H173" i="1"/>
  <c r="G173" i="1"/>
  <c r="F173" i="1"/>
  <c r="E173" i="1"/>
  <c r="D173" i="1"/>
  <c r="J172" i="1"/>
  <c r="I172" i="1"/>
  <c r="H172" i="1"/>
  <c r="G172" i="1"/>
  <c r="F172" i="1"/>
  <c r="E172" i="1"/>
  <c r="D172" i="1"/>
  <c r="J171" i="1"/>
  <c r="I171" i="1"/>
  <c r="H171" i="1"/>
  <c r="G171" i="1"/>
  <c r="F171" i="1"/>
  <c r="E171" i="1"/>
  <c r="D171" i="1"/>
  <c r="J170" i="1"/>
  <c r="I170" i="1"/>
  <c r="H170" i="1"/>
  <c r="G170" i="1"/>
  <c r="F170" i="1"/>
  <c r="E170" i="1"/>
  <c r="D170" i="1"/>
  <c r="J169" i="1"/>
  <c r="I169" i="1"/>
  <c r="H169" i="1"/>
  <c r="G169" i="1"/>
  <c r="F169" i="1"/>
  <c r="E169" i="1"/>
  <c r="D169" i="1"/>
  <c r="J168" i="1"/>
  <c r="I168" i="1"/>
  <c r="H168" i="1"/>
  <c r="G168" i="1"/>
  <c r="F168" i="1"/>
  <c r="E168" i="1"/>
  <c r="D168" i="1"/>
  <c r="J167" i="1"/>
  <c r="I167" i="1"/>
  <c r="H167" i="1"/>
  <c r="G167" i="1"/>
  <c r="F167" i="1"/>
  <c r="E167" i="1"/>
  <c r="D167" i="1"/>
  <c r="J166" i="1"/>
  <c r="I166" i="1"/>
  <c r="H166" i="1"/>
  <c r="G166" i="1"/>
  <c r="F166" i="1"/>
  <c r="E166" i="1"/>
  <c r="D166" i="1"/>
  <c r="J165" i="1"/>
  <c r="I165" i="1"/>
  <c r="H165" i="1"/>
  <c r="G165" i="1"/>
  <c r="F165" i="1"/>
  <c r="E165" i="1"/>
  <c r="D165" i="1"/>
  <c r="J164" i="1"/>
  <c r="I164" i="1"/>
  <c r="H164" i="1"/>
  <c r="G164" i="1"/>
  <c r="F164" i="1"/>
  <c r="E164" i="1"/>
  <c r="D164" i="1"/>
  <c r="J163" i="1"/>
  <c r="I163" i="1"/>
  <c r="H163" i="1"/>
  <c r="G163" i="1"/>
  <c r="F163" i="1"/>
  <c r="E163" i="1"/>
  <c r="D163" i="1"/>
  <c r="J162" i="1"/>
  <c r="I162" i="1"/>
  <c r="H162" i="1"/>
  <c r="G162" i="1"/>
  <c r="F162" i="1"/>
  <c r="E162" i="1"/>
  <c r="D162" i="1"/>
  <c r="J161" i="1"/>
  <c r="I161" i="1"/>
  <c r="H161" i="1"/>
  <c r="G161" i="1"/>
  <c r="F161" i="1"/>
  <c r="E161" i="1"/>
  <c r="D161" i="1"/>
  <c r="J160" i="1"/>
  <c r="I160" i="1"/>
  <c r="H160" i="1"/>
  <c r="G160" i="1"/>
  <c r="F160" i="1"/>
  <c r="E160" i="1"/>
  <c r="D160" i="1"/>
  <c r="J159" i="1"/>
  <c r="I159" i="1"/>
  <c r="H159" i="1"/>
  <c r="G159" i="1"/>
  <c r="F159" i="1"/>
  <c r="E159" i="1"/>
  <c r="D159" i="1"/>
  <c r="J158" i="1"/>
  <c r="I158" i="1"/>
  <c r="H158" i="1"/>
  <c r="G158" i="1"/>
  <c r="F158" i="1"/>
  <c r="E158" i="1"/>
  <c r="D158" i="1"/>
  <c r="J157" i="1"/>
  <c r="I157" i="1"/>
  <c r="H157" i="1"/>
  <c r="G157" i="1"/>
  <c r="F157" i="1"/>
  <c r="E157" i="1"/>
  <c r="D157" i="1"/>
  <c r="J156" i="1"/>
  <c r="I156" i="1"/>
  <c r="H156" i="1"/>
  <c r="G156" i="1"/>
  <c r="F156" i="1"/>
  <c r="E156" i="1"/>
  <c r="D156" i="1"/>
  <c r="J155" i="1"/>
  <c r="I155" i="1"/>
  <c r="H155" i="1"/>
  <c r="G155" i="1"/>
  <c r="F155" i="1"/>
  <c r="E155" i="1"/>
  <c r="D155" i="1"/>
  <c r="J154" i="1"/>
  <c r="I154" i="1"/>
  <c r="H154" i="1"/>
  <c r="G154" i="1"/>
  <c r="F154" i="1"/>
  <c r="E154" i="1"/>
  <c r="D154" i="1"/>
  <c r="J153" i="1"/>
  <c r="I153" i="1"/>
  <c r="H153" i="1"/>
  <c r="G153" i="1"/>
  <c r="F153" i="1"/>
  <c r="E153" i="1"/>
  <c r="D153" i="1"/>
  <c r="J152" i="1"/>
  <c r="I152" i="1"/>
  <c r="H152" i="1"/>
  <c r="G152" i="1"/>
  <c r="F152" i="1"/>
  <c r="E152" i="1"/>
  <c r="D152" i="1"/>
  <c r="J151" i="1"/>
  <c r="I151" i="1"/>
  <c r="H151" i="1"/>
  <c r="G151" i="1"/>
  <c r="F151" i="1"/>
  <c r="E151" i="1"/>
  <c r="D151" i="1"/>
  <c r="J150" i="1"/>
  <c r="I150" i="1"/>
  <c r="H150" i="1"/>
  <c r="G150" i="1"/>
  <c r="F150" i="1"/>
  <c r="E150" i="1"/>
  <c r="D150" i="1"/>
  <c r="J149" i="1"/>
  <c r="I149" i="1"/>
  <c r="H149" i="1"/>
  <c r="G149" i="1"/>
  <c r="F149" i="1"/>
  <c r="E149" i="1"/>
  <c r="D149" i="1"/>
  <c r="J148" i="1"/>
  <c r="I148" i="1"/>
  <c r="H148" i="1"/>
  <c r="G148" i="1"/>
  <c r="F148" i="1"/>
  <c r="E148" i="1"/>
  <c r="D148" i="1"/>
  <c r="J147" i="1"/>
  <c r="I147" i="1"/>
  <c r="H147" i="1"/>
  <c r="G147" i="1"/>
  <c r="F147" i="1"/>
  <c r="E147" i="1"/>
  <c r="D147" i="1"/>
  <c r="J146" i="1"/>
  <c r="I146" i="1"/>
  <c r="H146" i="1"/>
  <c r="G146" i="1"/>
  <c r="F146" i="1"/>
  <c r="E146" i="1"/>
  <c r="D146" i="1"/>
  <c r="J145" i="1"/>
  <c r="I145" i="1"/>
  <c r="H145" i="1"/>
  <c r="G145" i="1"/>
  <c r="F145" i="1"/>
  <c r="E145" i="1"/>
  <c r="D145" i="1"/>
  <c r="J144" i="1"/>
  <c r="I144" i="1"/>
  <c r="H144" i="1"/>
  <c r="G144" i="1"/>
  <c r="F144" i="1"/>
  <c r="E144" i="1"/>
  <c r="D144" i="1"/>
  <c r="J143" i="1"/>
  <c r="I143" i="1"/>
  <c r="H143" i="1"/>
  <c r="G143" i="1"/>
  <c r="F143" i="1"/>
  <c r="E143" i="1"/>
  <c r="D143" i="1"/>
  <c r="J142" i="1"/>
  <c r="I142" i="1"/>
  <c r="H142" i="1"/>
  <c r="G142" i="1"/>
  <c r="F142" i="1"/>
  <c r="E142" i="1"/>
  <c r="D142" i="1"/>
  <c r="J141" i="1"/>
  <c r="I141" i="1"/>
  <c r="H141" i="1"/>
  <c r="G141" i="1"/>
  <c r="F141" i="1"/>
  <c r="E141" i="1"/>
  <c r="D141" i="1"/>
  <c r="J140" i="1"/>
  <c r="I140" i="1"/>
  <c r="H140" i="1"/>
  <c r="G140" i="1"/>
  <c r="F140" i="1"/>
  <c r="E140" i="1"/>
  <c r="D140" i="1"/>
  <c r="J139" i="1"/>
  <c r="I139" i="1"/>
  <c r="H139" i="1"/>
  <c r="G139" i="1"/>
  <c r="F139" i="1"/>
  <c r="E139" i="1"/>
  <c r="D139" i="1"/>
  <c r="J138" i="1"/>
  <c r="I138" i="1"/>
  <c r="H138" i="1"/>
  <c r="G138" i="1"/>
  <c r="F138" i="1"/>
  <c r="E138" i="1"/>
  <c r="D138" i="1"/>
  <c r="J137" i="1"/>
  <c r="I137" i="1"/>
  <c r="H137" i="1"/>
  <c r="G137" i="1"/>
  <c r="F137" i="1"/>
  <c r="E137" i="1"/>
  <c r="D137" i="1"/>
  <c r="J136" i="1"/>
  <c r="I136" i="1"/>
  <c r="H136" i="1"/>
  <c r="G136" i="1"/>
  <c r="F136" i="1"/>
  <c r="E136" i="1"/>
  <c r="D136" i="1"/>
  <c r="J135" i="1"/>
  <c r="I135" i="1"/>
  <c r="H135" i="1"/>
  <c r="G135" i="1"/>
  <c r="F135" i="1"/>
  <c r="E135" i="1"/>
  <c r="D135" i="1"/>
  <c r="J134" i="1"/>
  <c r="I134" i="1"/>
  <c r="H134" i="1"/>
  <c r="G134" i="1"/>
  <c r="F134" i="1"/>
  <c r="E134" i="1"/>
  <c r="D134" i="1"/>
  <c r="J133" i="1"/>
  <c r="I133" i="1"/>
  <c r="H133" i="1"/>
  <c r="G133" i="1"/>
  <c r="F133" i="1"/>
  <c r="E133" i="1"/>
  <c r="D133" i="1"/>
  <c r="J132" i="1"/>
  <c r="I132" i="1"/>
  <c r="H132" i="1"/>
  <c r="G132" i="1"/>
  <c r="F132" i="1"/>
  <c r="E132" i="1"/>
  <c r="D132" i="1"/>
  <c r="J131" i="1"/>
  <c r="I131" i="1"/>
  <c r="H131" i="1"/>
  <c r="G131" i="1"/>
  <c r="F131" i="1"/>
  <c r="E131" i="1"/>
  <c r="D131" i="1"/>
  <c r="J130" i="1"/>
  <c r="I130" i="1"/>
  <c r="H130" i="1"/>
  <c r="G130" i="1"/>
  <c r="F130" i="1"/>
  <c r="E130" i="1"/>
  <c r="D130" i="1"/>
  <c r="J129" i="1"/>
  <c r="I129" i="1"/>
  <c r="H129" i="1"/>
  <c r="G129" i="1"/>
  <c r="F129" i="1"/>
  <c r="E129" i="1"/>
  <c r="D129" i="1"/>
  <c r="J128" i="1"/>
  <c r="I128" i="1"/>
  <c r="H128" i="1"/>
  <c r="G128" i="1"/>
  <c r="F128" i="1"/>
  <c r="E128" i="1"/>
  <c r="D128" i="1"/>
  <c r="J127" i="1"/>
  <c r="I127" i="1"/>
  <c r="H127" i="1"/>
  <c r="G127" i="1"/>
  <c r="F127" i="1"/>
  <c r="E127" i="1"/>
  <c r="D127" i="1"/>
  <c r="J126" i="1"/>
  <c r="I126" i="1"/>
  <c r="H126" i="1"/>
  <c r="G126" i="1"/>
  <c r="F126" i="1"/>
  <c r="E126" i="1"/>
  <c r="D126" i="1"/>
  <c r="J125" i="1"/>
  <c r="I125" i="1"/>
  <c r="H125" i="1"/>
  <c r="G125" i="1"/>
  <c r="F125" i="1"/>
  <c r="E125" i="1"/>
  <c r="D125" i="1"/>
  <c r="J124" i="1"/>
  <c r="I124" i="1"/>
  <c r="H124" i="1"/>
  <c r="G124" i="1"/>
  <c r="F124" i="1"/>
  <c r="E124" i="1"/>
  <c r="D124" i="1"/>
  <c r="J123" i="1"/>
  <c r="I123" i="1"/>
  <c r="H123" i="1"/>
  <c r="G123" i="1"/>
  <c r="F123" i="1"/>
  <c r="E123" i="1"/>
  <c r="D123" i="1"/>
  <c r="J122" i="1"/>
  <c r="I122" i="1"/>
  <c r="H122" i="1"/>
  <c r="G122" i="1"/>
  <c r="F122" i="1"/>
  <c r="E122" i="1"/>
  <c r="D122" i="1"/>
  <c r="J121" i="1"/>
  <c r="I121" i="1"/>
  <c r="H121" i="1"/>
  <c r="G121" i="1"/>
  <c r="F121" i="1"/>
  <c r="E121" i="1"/>
  <c r="D121" i="1"/>
  <c r="J120" i="1"/>
  <c r="I120" i="1"/>
  <c r="H120" i="1"/>
  <c r="G120" i="1"/>
  <c r="F120" i="1"/>
  <c r="E120" i="1"/>
  <c r="D120" i="1"/>
  <c r="J119" i="1"/>
  <c r="I119" i="1"/>
  <c r="H119" i="1"/>
  <c r="G119" i="1"/>
  <c r="F119" i="1"/>
  <c r="E119" i="1"/>
  <c r="D119" i="1"/>
  <c r="J118" i="1"/>
  <c r="I118" i="1"/>
  <c r="H118" i="1"/>
  <c r="G118" i="1"/>
  <c r="F118" i="1"/>
  <c r="E118" i="1"/>
  <c r="D118" i="1"/>
  <c r="J117" i="1"/>
  <c r="I117" i="1"/>
  <c r="H117" i="1"/>
  <c r="G117" i="1"/>
  <c r="F117" i="1"/>
  <c r="E117" i="1"/>
  <c r="D117" i="1"/>
  <c r="J116" i="1"/>
  <c r="I116" i="1"/>
  <c r="H116" i="1"/>
  <c r="G116" i="1"/>
  <c r="F116" i="1"/>
  <c r="E116" i="1"/>
  <c r="D116" i="1"/>
  <c r="J115" i="1"/>
  <c r="I115" i="1"/>
  <c r="H115" i="1"/>
  <c r="G115" i="1"/>
  <c r="F115" i="1"/>
  <c r="E115" i="1"/>
  <c r="D115" i="1"/>
  <c r="J114" i="1"/>
  <c r="I114" i="1"/>
  <c r="H114" i="1"/>
  <c r="G114" i="1"/>
  <c r="F114" i="1"/>
  <c r="E114" i="1"/>
  <c r="D114" i="1"/>
  <c r="J113" i="1"/>
  <c r="I113" i="1"/>
  <c r="H113" i="1"/>
  <c r="G113" i="1"/>
  <c r="F113" i="1"/>
  <c r="E113" i="1"/>
  <c r="D113" i="1"/>
  <c r="J112" i="1"/>
  <c r="I112" i="1"/>
  <c r="H112" i="1"/>
  <c r="G112" i="1"/>
  <c r="F112" i="1"/>
  <c r="E112" i="1"/>
  <c r="D112" i="1"/>
  <c r="J111" i="1"/>
  <c r="I111" i="1"/>
  <c r="H111" i="1"/>
  <c r="G111" i="1"/>
  <c r="F111" i="1"/>
  <c r="E111" i="1"/>
  <c r="D111" i="1"/>
  <c r="J110" i="1"/>
  <c r="I110" i="1"/>
  <c r="H110" i="1"/>
  <c r="G110" i="1"/>
  <c r="F110" i="1"/>
  <c r="E110" i="1"/>
  <c r="D110" i="1"/>
  <c r="J109" i="1"/>
  <c r="I109" i="1"/>
  <c r="H109" i="1"/>
  <c r="G109" i="1"/>
  <c r="F109" i="1"/>
  <c r="E109" i="1"/>
  <c r="D109" i="1"/>
  <c r="J107" i="1"/>
  <c r="I107" i="1"/>
  <c r="H107" i="1"/>
  <c r="G107" i="1"/>
  <c r="F107" i="1"/>
  <c r="E107" i="1"/>
  <c r="D107" i="1"/>
  <c r="J106" i="1"/>
  <c r="I106" i="1"/>
  <c r="H106" i="1"/>
  <c r="G106" i="1"/>
  <c r="F106" i="1"/>
  <c r="E106" i="1"/>
  <c r="D106" i="1"/>
  <c r="J105" i="1"/>
  <c r="I105" i="1"/>
  <c r="H105" i="1"/>
  <c r="G105" i="1"/>
  <c r="F105" i="1"/>
  <c r="E105" i="1"/>
  <c r="D105" i="1"/>
  <c r="J104" i="1"/>
  <c r="I104" i="1"/>
  <c r="H104" i="1"/>
  <c r="G104" i="1"/>
  <c r="F104" i="1"/>
  <c r="E104" i="1"/>
  <c r="D104" i="1"/>
  <c r="J103" i="1"/>
  <c r="I103" i="1"/>
  <c r="H103" i="1"/>
  <c r="G103" i="1"/>
  <c r="F103" i="1"/>
  <c r="E103" i="1"/>
  <c r="D103" i="1"/>
  <c r="J102" i="1"/>
  <c r="I102" i="1"/>
  <c r="H102" i="1"/>
  <c r="G102" i="1"/>
  <c r="F102" i="1"/>
  <c r="E102" i="1"/>
  <c r="D102" i="1"/>
  <c r="J101" i="1"/>
  <c r="I101" i="1"/>
  <c r="H101" i="1"/>
  <c r="G101" i="1"/>
  <c r="F101" i="1"/>
  <c r="E101" i="1"/>
  <c r="D101" i="1"/>
  <c r="J100" i="1"/>
  <c r="I100" i="1"/>
  <c r="H100" i="1"/>
  <c r="G100" i="1"/>
  <c r="F100" i="1"/>
  <c r="E100" i="1"/>
  <c r="D100" i="1"/>
  <c r="J99" i="1"/>
  <c r="I99" i="1"/>
  <c r="H99" i="1"/>
  <c r="G99" i="1"/>
  <c r="F99" i="1"/>
  <c r="E99" i="1"/>
  <c r="D99" i="1"/>
  <c r="J98" i="1"/>
  <c r="I98" i="1"/>
  <c r="H98" i="1"/>
  <c r="G98" i="1"/>
  <c r="F98" i="1"/>
  <c r="E98" i="1"/>
  <c r="D98" i="1"/>
  <c r="J97" i="1"/>
  <c r="I97" i="1"/>
  <c r="H97" i="1"/>
  <c r="G97" i="1"/>
  <c r="F97" i="1"/>
  <c r="E97" i="1"/>
  <c r="D97" i="1"/>
  <c r="J96" i="1"/>
  <c r="I96" i="1"/>
  <c r="H96" i="1"/>
  <c r="G96" i="1"/>
  <c r="F96" i="1"/>
  <c r="E96" i="1"/>
  <c r="D96" i="1"/>
  <c r="J95" i="1"/>
  <c r="I95" i="1"/>
  <c r="H95" i="1"/>
  <c r="G95" i="1"/>
  <c r="F95" i="1"/>
  <c r="E95" i="1"/>
  <c r="D95" i="1"/>
  <c r="J94" i="1"/>
  <c r="I94" i="1"/>
  <c r="H94" i="1"/>
  <c r="G94" i="1"/>
  <c r="F94" i="1"/>
  <c r="E94" i="1"/>
  <c r="D94" i="1"/>
  <c r="J93" i="1"/>
  <c r="I93" i="1"/>
  <c r="H93" i="1"/>
  <c r="G93" i="1"/>
  <c r="F93" i="1"/>
  <c r="E93" i="1"/>
  <c r="D93" i="1"/>
  <c r="J92" i="1"/>
  <c r="I92" i="1"/>
  <c r="H92" i="1"/>
  <c r="G92" i="1"/>
  <c r="F92" i="1"/>
  <c r="E92" i="1"/>
  <c r="D92" i="1"/>
  <c r="J91" i="1"/>
  <c r="I91" i="1"/>
  <c r="H91" i="1"/>
  <c r="G91" i="1"/>
  <c r="F91" i="1"/>
  <c r="E91" i="1"/>
  <c r="D91" i="1"/>
  <c r="J90" i="1"/>
  <c r="I90" i="1"/>
  <c r="H90" i="1"/>
  <c r="G90" i="1"/>
  <c r="F90" i="1"/>
  <c r="E90" i="1"/>
  <c r="D90" i="1"/>
  <c r="J89" i="1"/>
  <c r="I89" i="1"/>
  <c r="H89" i="1"/>
  <c r="G89" i="1"/>
  <c r="F89" i="1"/>
  <c r="E89" i="1"/>
  <c r="D89" i="1"/>
  <c r="J88" i="1"/>
  <c r="I88" i="1"/>
  <c r="H88" i="1"/>
  <c r="G88" i="1"/>
  <c r="F88" i="1"/>
  <c r="E88" i="1"/>
  <c r="D88" i="1"/>
  <c r="J87" i="1"/>
  <c r="I87" i="1"/>
  <c r="H87" i="1"/>
  <c r="G87" i="1"/>
  <c r="F87" i="1"/>
  <c r="E87" i="1"/>
  <c r="D87" i="1"/>
  <c r="J86" i="1"/>
  <c r="I86" i="1"/>
  <c r="H86" i="1"/>
  <c r="G86" i="1"/>
  <c r="F86" i="1"/>
  <c r="E86" i="1"/>
  <c r="D86" i="1"/>
  <c r="J85" i="1"/>
  <c r="I85" i="1"/>
  <c r="H85" i="1"/>
  <c r="G85" i="1"/>
  <c r="F85" i="1"/>
  <c r="E85" i="1"/>
  <c r="D85" i="1"/>
  <c r="J84" i="1"/>
  <c r="I84" i="1"/>
  <c r="H84" i="1"/>
  <c r="G84" i="1"/>
  <c r="F84" i="1"/>
  <c r="E84" i="1"/>
  <c r="D84" i="1"/>
  <c r="J83" i="1"/>
  <c r="I83" i="1"/>
  <c r="H83" i="1"/>
  <c r="G83" i="1"/>
  <c r="F83" i="1"/>
  <c r="E83" i="1"/>
  <c r="D83" i="1"/>
  <c r="J82" i="1"/>
  <c r="I82" i="1"/>
  <c r="H82" i="1"/>
  <c r="G82" i="1"/>
  <c r="F82" i="1"/>
  <c r="E82" i="1"/>
  <c r="D82" i="1"/>
  <c r="J81" i="1"/>
  <c r="I81" i="1"/>
  <c r="H81" i="1"/>
  <c r="G81" i="1"/>
  <c r="F81" i="1"/>
  <c r="E81" i="1"/>
  <c r="D81" i="1"/>
  <c r="J80" i="1"/>
  <c r="I80" i="1"/>
  <c r="H80" i="1"/>
  <c r="G80" i="1"/>
  <c r="F80" i="1"/>
  <c r="E80" i="1"/>
  <c r="D80" i="1"/>
  <c r="J79" i="1"/>
  <c r="I79" i="1"/>
  <c r="H79" i="1"/>
  <c r="G79" i="1"/>
  <c r="F79" i="1"/>
  <c r="E79" i="1"/>
  <c r="D79" i="1"/>
  <c r="J78" i="1"/>
  <c r="I78" i="1"/>
  <c r="H78" i="1"/>
  <c r="G78" i="1"/>
  <c r="F78" i="1"/>
  <c r="E78" i="1"/>
  <c r="D78" i="1"/>
  <c r="J77" i="1"/>
  <c r="I77" i="1"/>
  <c r="H77" i="1"/>
  <c r="G77" i="1"/>
  <c r="F77" i="1"/>
  <c r="E77" i="1"/>
  <c r="D77" i="1"/>
  <c r="J76" i="1"/>
  <c r="I76" i="1"/>
  <c r="H76" i="1"/>
  <c r="G76" i="1"/>
  <c r="F76" i="1"/>
  <c r="E76" i="1"/>
  <c r="D76" i="1"/>
  <c r="J75" i="1"/>
  <c r="I75" i="1"/>
  <c r="H75" i="1"/>
  <c r="G75" i="1"/>
  <c r="F75" i="1"/>
  <c r="E75" i="1"/>
  <c r="D75" i="1"/>
  <c r="J74" i="1"/>
  <c r="I74" i="1"/>
  <c r="H74" i="1"/>
  <c r="G74" i="1"/>
  <c r="F74" i="1"/>
  <c r="E74" i="1"/>
  <c r="D74" i="1"/>
  <c r="J73" i="1"/>
  <c r="I73" i="1"/>
  <c r="H73" i="1"/>
  <c r="G73" i="1"/>
  <c r="F73" i="1"/>
  <c r="E73" i="1"/>
  <c r="D73" i="1"/>
  <c r="J72" i="1"/>
  <c r="I72" i="1"/>
  <c r="H72" i="1"/>
  <c r="G72" i="1"/>
  <c r="F72" i="1"/>
  <c r="E72" i="1"/>
  <c r="D72" i="1"/>
  <c r="J71" i="1"/>
  <c r="I71" i="1"/>
  <c r="H71" i="1"/>
  <c r="G71" i="1"/>
  <c r="F71" i="1"/>
  <c r="E71" i="1"/>
  <c r="D71" i="1"/>
  <c r="J70" i="1"/>
  <c r="I70" i="1"/>
  <c r="H70" i="1"/>
  <c r="G70" i="1"/>
  <c r="F70" i="1"/>
  <c r="E70" i="1"/>
  <c r="D70" i="1"/>
  <c r="J69" i="1"/>
  <c r="I69" i="1"/>
  <c r="H69" i="1"/>
  <c r="G69" i="1"/>
  <c r="F69" i="1"/>
  <c r="E69" i="1"/>
  <c r="D69" i="1"/>
  <c r="J68" i="1"/>
  <c r="I68" i="1"/>
  <c r="H68" i="1"/>
  <c r="G68" i="1"/>
  <c r="F68" i="1"/>
  <c r="E68" i="1"/>
  <c r="D68" i="1"/>
  <c r="J67" i="1"/>
  <c r="I67" i="1"/>
  <c r="H67" i="1"/>
  <c r="G67" i="1"/>
  <c r="F67" i="1"/>
  <c r="E67" i="1"/>
  <c r="D67" i="1"/>
  <c r="J66" i="1"/>
  <c r="I66" i="1"/>
  <c r="H66" i="1"/>
  <c r="G66" i="1"/>
  <c r="F66" i="1"/>
  <c r="E66" i="1"/>
  <c r="D66" i="1"/>
  <c r="J65" i="1"/>
  <c r="I65" i="1"/>
  <c r="H65" i="1"/>
  <c r="G65" i="1"/>
  <c r="F65" i="1"/>
  <c r="E65" i="1"/>
  <c r="D65" i="1"/>
  <c r="J64" i="1"/>
  <c r="I64" i="1"/>
  <c r="H64" i="1"/>
  <c r="G64" i="1"/>
  <c r="F64" i="1"/>
  <c r="E64" i="1"/>
  <c r="D64" i="1"/>
  <c r="J63" i="1"/>
  <c r="I63" i="1"/>
  <c r="H63" i="1"/>
  <c r="G63" i="1"/>
  <c r="F63" i="1"/>
  <c r="E63" i="1"/>
  <c r="D63" i="1"/>
  <c r="J62" i="1"/>
  <c r="I62" i="1"/>
  <c r="H62" i="1"/>
  <c r="G62" i="1"/>
  <c r="F62" i="1"/>
  <c r="E62" i="1"/>
  <c r="D62" i="1"/>
  <c r="J61" i="1"/>
  <c r="I61" i="1"/>
  <c r="H61" i="1"/>
  <c r="G61" i="1"/>
  <c r="F61" i="1"/>
  <c r="E61" i="1"/>
  <c r="D61" i="1"/>
  <c r="J60" i="1"/>
  <c r="I60" i="1"/>
  <c r="H60" i="1"/>
  <c r="G60" i="1"/>
  <c r="F60" i="1"/>
  <c r="E60" i="1"/>
  <c r="D60" i="1"/>
  <c r="J59" i="1"/>
  <c r="I59" i="1"/>
  <c r="H59" i="1"/>
  <c r="G59" i="1"/>
  <c r="F59" i="1"/>
  <c r="E59" i="1"/>
  <c r="D59" i="1"/>
  <c r="J58" i="1"/>
  <c r="I58" i="1"/>
  <c r="H58" i="1"/>
  <c r="G58" i="1"/>
  <c r="F58" i="1"/>
  <c r="E58" i="1"/>
  <c r="D58" i="1"/>
  <c r="J57" i="1"/>
  <c r="I57" i="1"/>
  <c r="H57" i="1"/>
  <c r="G57" i="1"/>
  <c r="F57" i="1"/>
  <c r="E57" i="1"/>
  <c r="D57" i="1"/>
  <c r="J56" i="1"/>
  <c r="I56" i="1"/>
  <c r="H56" i="1"/>
  <c r="G56" i="1"/>
  <c r="F56" i="1"/>
  <c r="E56" i="1"/>
  <c r="D56" i="1"/>
  <c r="J55" i="1"/>
  <c r="I55" i="1"/>
  <c r="H55" i="1"/>
  <c r="G55" i="1"/>
  <c r="F55" i="1"/>
  <c r="E55" i="1"/>
  <c r="D55" i="1"/>
  <c r="J54" i="1"/>
  <c r="I54" i="1"/>
  <c r="H54" i="1"/>
  <c r="G54" i="1"/>
  <c r="F54" i="1"/>
  <c r="E54" i="1"/>
  <c r="D54" i="1"/>
  <c r="J53" i="1"/>
  <c r="I53" i="1"/>
  <c r="H53" i="1"/>
  <c r="G53" i="1"/>
  <c r="F53" i="1"/>
  <c r="E53" i="1"/>
  <c r="D53" i="1"/>
  <c r="J52" i="1"/>
  <c r="I52" i="1"/>
  <c r="H52" i="1"/>
  <c r="F52" i="1"/>
  <c r="E52" i="1"/>
  <c r="D52" i="1"/>
  <c r="J51" i="1"/>
  <c r="I51" i="1"/>
  <c r="H51" i="1"/>
  <c r="G51" i="1"/>
  <c r="F51" i="1"/>
  <c r="E51" i="1"/>
  <c r="D51" i="1"/>
  <c r="J50" i="1"/>
  <c r="I50" i="1"/>
  <c r="H50" i="1"/>
  <c r="G50" i="1"/>
  <c r="F50" i="1"/>
  <c r="E50" i="1"/>
  <c r="D50" i="1"/>
  <c r="J49" i="1"/>
  <c r="I49" i="1"/>
  <c r="H49" i="1"/>
  <c r="G49" i="1"/>
  <c r="F49" i="1"/>
  <c r="E49" i="1"/>
  <c r="D49" i="1"/>
  <c r="J48" i="1"/>
  <c r="I48" i="1"/>
  <c r="H48" i="1"/>
  <c r="G48" i="1"/>
  <c r="F48" i="1"/>
  <c r="E48" i="1"/>
  <c r="D48" i="1"/>
  <c r="J47" i="1"/>
  <c r="I47" i="1"/>
  <c r="H47" i="1"/>
  <c r="G47" i="1"/>
  <c r="F47" i="1"/>
  <c r="E47" i="1"/>
  <c r="D47" i="1"/>
  <c r="R46" i="1"/>
  <c r="J46" i="1"/>
  <c r="I46" i="1"/>
  <c r="H46" i="1"/>
  <c r="G46" i="1"/>
  <c r="F46" i="1"/>
  <c r="E46" i="1"/>
  <c r="D46" i="1"/>
  <c r="J45" i="1"/>
  <c r="I45" i="1"/>
  <c r="H45" i="1"/>
  <c r="G45" i="1"/>
  <c r="F45" i="1"/>
  <c r="E45" i="1"/>
  <c r="D45" i="1"/>
  <c r="J44" i="1"/>
  <c r="I44" i="1"/>
  <c r="H44" i="1"/>
  <c r="G44" i="1"/>
  <c r="F44" i="1"/>
  <c r="E44" i="1"/>
  <c r="D44" i="1"/>
  <c r="J43" i="1"/>
  <c r="I43" i="1"/>
  <c r="H43" i="1"/>
  <c r="G43" i="1"/>
  <c r="F43" i="1"/>
  <c r="E43" i="1"/>
  <c r="D43" i="1"/>
  <c r="J42" i="1"/>
  <c r="I42" i="1"/>
  <c r="H42" i="1"/>
  <c r="G42" i="1"/>
  <c r="F42" i="1"/>
  <c r="E42" i="1"/>
  <c r="D42" i="1"/>
  <c r="J41" i="1"/>
  <c r="I41" i="1"/>
  <c r="H41" i="1"/>
  <c r="G41" i="1"/>
  <c r="F41" i="1"/>
  <c r="E41" i="1"/>
  <c r="D41" i="1"/>
  <c r="J40" i="1"/>
  <c r="I40" i="1"/>
  <c r="H40" i="1"/>
  <c r="G40" i="1"/>
  <c r="F40" i="1"/>
  <c r="E40" i="1"/>
  <c r="D40" i="1"/>
  <c r="J39" i="1"/>
  <c r="I39" i="1"/>
  <c r="H39" i="1"/>
  <c r="G39" i="1"/>
  <c r="F39" i="1"/>
  <c r="E39" i="1"/>
  <c r="D39" i="1"/>
  <c r="J38" i="1"/>
  <c r="I38" i="1"/>
  <c r="H38" i="1"/>
  <c r="G38" i="1"/>
  <c r="F38" i="1"/>
  <c r="E38" i="1"/>
  <c r="D38" i="1"/>
  <c r="J37" i="1"/>
  <c r="I37" i="1"/>
  <c r="H37" i="1"/>
  <c r="G37" i="1"/>
  <c r="F37" i="1"/>
  <c r="E37" i="1"/>
  <c r="D37" i="1"/>
  <c r="J36" i="1"/>
  <c r="I36" i="1"/>
  <c r="H36" i="1"/>
  <c r="G36" i="1"/>
  <c r="F36" i="1"/>
  <c r="D36" i="1"/>
  <c r="J35" i="1"/>
  <c r="I35" i="1"/>
  <c r="H35" i="1"/>
  <c r="G35" i="1"/>
  <c r="F35" i="1"/>
  <c r="E35" i="1"/>
  <c r="D35" i="1"/>
  <c r="J34" i="1"/>
  <c r="I34" i="1"/>
  <c r="H34" i="1"/>
  <c r="G34" i="1"/>
  <c r="F34" i="1"/>
  <c r="E34" i="1"/>
  <c r="D34" i="1"/>
  <c r="J33" i="1"/>
  <c r="I33" i="1"/>
  <c r="H33" i="1"/>
  <c r="G33" i="1"/>
  <c r="F33" i="1"/>
  <c r="E33" i="1"/>
  <c r="D33" i="1"/>
  <c r="J32" i="1"/>
  <c r="I32" i="1"/>
  <c r="H32" i="1"/>
  <c r="G32" i="1"/>
  <c r="F32" i="1"/>
  <c r="E32" i="1"/>
  <c r="D32" i="1"/>
  <c r="J31" i="1"/>
  <c r="I31" i="1"/>
  <c r="H31" i="1"/>
  <c r="G31" i="1"/>
  <c r="F31" i="1"/>
  <c r="E31" i="1"/>
  <c r="D31" i="1"/>
  <c r="J30" i="1"/>
  <c r="I30" i="1"/>
  <c r="H30" i="1"/>
  <c r="G30" i="1"/>
  <c r="F30" i="1"/>
  <c r="E30" i="1"/>
  <c r="D30" i="1"/>
  <c r="J29" i="1"/>
  <c r="I29" i="1"/>
  <c r="H29" i="1"/>
  <c r="G29" i="1"/>
  <c r="F29" i="1"/>
  <c r="E29" i="1"/>
  <c r="D29" i="1"/>
  <c r="J28" i="1"/>
  <c r="I28" i="1"/>
  <c r="H28" i="1"/>
  <c r="G28" i="1"/>
  <c r="F28" i="1"/>
  <c r="E28" i="1"/>
  <c r="D28" i="1"/>
  <c r="J27" i="1"/>
  <c r="I27" i="1"/>
  <c r="H27" i="1"/>
  <c r="G27" i="1"/>
  <c r="F27" i="1"/>
  <c r="E27" i="1"/>
  <c r="D27" i="1"/>
  <c r="AI26" i="1"/>
  <c r="U46" i="1" s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J26" i="1"/>
  <c r="I26" i="1"/>
  <c r="H26" i="1"/>
  <c r="G26" i="1"/>
  <c r="F26" i="1"/>
  <c r="E26" i="1"/>
  <c r="D26" i="1"/>
  <c r="AI25" i="1"/>
  <c r="T46" i="1" s="1"/>
  <c r="V46" i="1" s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J25" i="1"/>
  <c r="I25" i="1"/>
  <c r="H25" i="1"/>
  <c r="G25" i="1"/>
  <c r="F25" i="1"/>
  <c r="E25" i="1"/>
  <c r="D25" i="1"/>
  <c r="J24" i="1"/>
  <c r="I24" i="1"/>
  <c r="H24" i="1"/>
  <c r="G24" i="1"/>
  <c r="F24" i="1"/>
  <c r="E24" i="1"/>
  <c r="D24" i="1"/>
  <c r="AI23" i="1"/>
  <c r="Q46" i="1" s="1"/>
  <c r="S46" i="1" s="1"/>
  <c r="W46" i="1" s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J23" i="1"/>
  <c r="I23" i="1"/>
  <c r="H23" i="1"/>
  <c r="G23" i="1"/>
  <c r="F23" i="1"/>
  <c r="E23" i="1"/>
  <c r="D23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J22" i="1"/>
  <c r="I22" i="1"/>
  <c r="H22" i="1"/>
  <c r="G22" i="1"/>
  <c r="F22" i="1"/>
  <c r="E22" i="1"/>
  <c r="D22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J21" i="1"/>
  <c r="I21" i="1"/>
  <c r="H21" i="1"/>
  <c r="G21" i="1"/>
  <c r="F21" i="1"/>
  <c r="E21" i="1"/>
  <c r="D21" i="1"/>
  <c r="AI20" i="1"/>
  <c r="AG20" i="1"/>
  <c r="AF20" i="1"/>
  <c r="AD20" i="1"/>
  <c r="AC20" i="1"/>
  <c r="AA20" i="1"/>
  <c r="W20" i="1"/>
  <c r="U20" i="1"/>
  <c r="T20" i="1"/>
  <c r="R20" i="1"/>
  <c r="Q20" i="1"/>
  <c r="O20" i="1"/>
  <c r="J20" i="1"/>
  <c r="I20" i="1"/>
  <c r="H20" i="1"/>
  <c r="G20" i="1"/>
  <c r="F20" i="1"/>
  <c r="E20" i="1"/>
  <c r="D20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J19" i="1"/>
  <c r="I19" i="1"/>
  <c r="H19" i="1"/>
  <c r="G19" i="1"/>
  <c r="F19" i="1"/>
  <c r="E19" i="1"/>
  <c r="D19" i="1"/>
  <c r="AI18" i="1"/>
  <c r="AH18" i="1"/>
  <c r="AG18" i="1"/>
  <c r="AF18" i="1"/>
  <c r="O22" i="4" s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J18" i="1"/>
  <c r="I18" i="1"/>
  <c r="H18" i="1"/>
  <c r="G18" i="1"/>
  <c r="F18" i="1"/>
  <c r="E18" i="1"/>
  <c r="D18" i="1"/>
  <c r="AI17" i="1"/>
  <c r="AH17" i="1"/>
  <c r="AG17" i="1"/>
  <c r="AF17" i="1"/>
  <c r="O21" i="4" s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J17" i="1"/>
  <c r="I17" i="1"/>
  <c r="H17" i="1"/>
  <c r="G17" i="1"/>
  <c r="F17" i="1"/>
  <c r="E17" i="1"/>
  <c r="D17" i="1"/>
  <c r="AI16" i="1"/>
  <c r="AH16" i="1"/>
  <c r="AG16" i="1"/>
  <c r="AF16" i="1"/>
  <c r="O20" i="4" s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J16" i="1"/>
  <c r="I16" i="1"/>
  <c r="H16" i="1"/>
  <c r="G16" i="1"/>
  <c r="F16" i="1"/>
  <c r="E16" i="1"/>
  <c r="D16" i="1"/>
  <c r="AI15" i="1"/>
  <c r="AH15" i="1"/>
  <c r="AG15" i="1"/>
  <c r="AF15" i="1"/>
  <c r="O19" i="4" s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J15" i="1"/>
  <c r="I15" i="1"/>
  <c r="H15" i="1"/>
  <c r="G15" i="1"/>
  <c r="F15" i="1"/>
  <c r="E15" i="1"/>
  <c r="D15" i="1"/>
  <c r="AI14" i="1"/>
  <c r="U43" i="1" s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J14" i="1"/>
  <c r="I14" i="1"/>
  <c r="H14" i="1"/>
  <c r="G14" i="1"/>
  <c r="F14" i="1"/>
  <c r="E14" i="1"/>
  <c r="D14" i="1"/>
  <c r="AI13" i="1"/>
  <c r="T43" i="1" s="1"/>
  <c r="V43" i="1" s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J13" i="1"/>
  <c r="I13" i="1"/>
  <c r="H13" i="1"/>
  <c r="G13" i="1"/>
  <c r="F13" i="1"/>
  <c r="E13" i="1"/>
  <c r="D13" i="1"/>
  <c r="AI12" i="1"/>
  <c r="R43" i="1" s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J12" i="1"/>
  <c r="I12" i="1"/>
  <c r="H12" i="1"/>
  <c r="G12" i="1"/>
  <c r="F12" i="1"/>
  <c r="E12" i="1"/>
  <c r="D12" i="1"/>
  <c r="AI11" i="1"/>
  <c r="Q43" i="1" s="1"/>
  <c r="S43" i="1" s="1"/>
  <c r="W43" i="1" s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J11" i="1"/>
  <c r="I11" i="1"/>
  <c r="H11" i="1"/>
  <c r="G11" i="1"/>
  <c r="F11" i="1"/>
  <c r="E11" i="1"/>
  <c r="D11" i="1"/>
  <c r="AI10" i="1"/>
  <c r="U42" i="1" s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J10" i="1"/>
  <c r="I10" i="1"/>
  <c r="H10" i="1"/>
  <c r="G10" i="1"/>
  <c r="F10" i="1"/>
  <c r="E10" i="1"/>
  <c r="D10" i="1"/>
  <c r="AI9" i="1"/>
  <c r="T42" i="1" s="1"/>
  <c r="V42" i="1" s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J9" i="1"/>
  <c r="I9" i="1"/>
  <c r="H9" i="1"/>
  <c r="G9" i="1"/>
  <c r="F9" i="1"/>
  <c r="E9" i="1"/>
  <c r="D9" i="1"/>
  <c r="AI8" i="1"/>
  <c r="R42" i="1" s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J8" i="1"/>
  <c r="I8" i="1"/>
  <c r="H8" i="1"/>
  <c r="G8" i="1"/>
  <c r="F8" i="1"/>
  <c r="E8" i="1"/>
  <c r="D8" i="1"/>
  <c r="AI7" i="1"/>
  <c r="Q42" i="1" s="1"/>
  <c r="S42" i="1" s="1"/>
  <c r="W42" i="1" s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J7" i="1"/>
  <c r="I7" i="1"/>
  <c r="H7" i="1"/>
  <c r="G7" i="1"/>
  <c r="F7" i="1"/>
  <c r="E7" i="1"/>
  <c r="D7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J6" i="1"/>
  <c r="I6" i="1"/>
  <c r="H6" i="1"/>
  <c r="G6" i="1"/>
  <c r="F6" i="1"/>
  <c r="E6" i="1"/>
  <c r="D6" i="1"/>
  <c r="AI5" i="1"/>
  <c r="AH5" i="1"/>
  <c r="AG5" i="1"/>
  <c r="AF5" i="1"/>
  <c r="AE5" i="1"/>
  <c r="AD5" i="1"/>
  <c r="AC5" i="1"/>
  <c r="AB5" i="1"/>
  <c r="AA5" i="1"/>
  <c r="Z5" i="1"/>
  <c r="Y5" i="1"/>
  <c r="Y35" i="1" s="1"/>
  <c r="X5" i="1"/>
  <c r="X35" i="1" s="1"/>
  <c r="W5" i="1"/>
  <c r="W35" i="1" s="1"/>
  <c r="V5" i="1"/>
  <c r="V35" i="1" s="1"/>
  <c r="U5" i="1"/>
  <c r="U35" i="1" s="1"/>
  <c r="T5" i="1"/>
  <c r="T35" i="1" s="1"/>
  <c r="S5" i="1"/>
  <c r="S35" i="1" s="1"/>
  <c r="R5" i="1"/>
  <c r="R35" i="1" s="1"/>
  <c r="Q5" i="1"/>
  <c r="Q35" i="1" s="1"/>
  <c r="P5" i="1"/>
  <c r="P35" i="1" s="1"/>
  <c r="O5" i="1"/>
  <c r="O35" i="1" s="1"/>
  <c r="J5" i="1"/>
  <c r="I5" i="1"/>
  <c r="H5" i="1"/>
  <c r="G5" i="1"/>
  <c r="F5" i="1"/>
  <c r="E5" i="1"/>
  <c r="D5" i="1"/>
  <c r="AI4" i="1"/>
  <c r="AH4" i="1"/>
  <c r="AH34" i="1" s="1"/>
  <c r="AG4" i="1"/>
  <c r="AG34" i="1" s="1"/>
  <c r="AF4" i="1"/>
  <c r="AF34" i="1" s="1"/>
  <c r="AE4" i="1"/>
  <c r="AE34" i="1" s="1"/>
  <c r="AD4" i="1"/>
  <c r="AD34" i="1" s="1"/>
  <c r="AC4" i="1"/>
  <c r="AC34" i="1" s="1"/>
  <c r="AB4" i="1"/>
  <c r="AB34" i="1" s="1"/>
  <c r="AA4" i="1"/>
  <c r="AA34" i="1" s="1"/>
  <c r="Z4" i="1"/>
  <c r="Z34" i="1" s="1"/>
  <c r="Y4" i="1"/>
  <c r="Y34" i="1" s="1"/>
  <c r="X4" i="1"/>
  <c r="X34" i="1" s="1"/>
  <c r="W4" i="1"/>
  <c r="W34" i="1" s="1"/>
  <c r="V4" i="1"/>
  <c r="V34" i="1" s="1"/>
  <c r="U4" i="1"/>
  <c r="U34" i="1" s="1"/>
  <c r="T4" i="1"/>
  <c r="T34" i="1" s="1"/>
  <c r="S4" i="1"/>
  <c r="S34" i="1" s="1"/>
  <c r="R4" i="1"/>
  <c r="R34" i="1" s="1"/>
  <c r="Q4" i="1"/>
  <c r="Q34" i="1" s="1"/>
  <c r="P4" i="1"/>
  <c r="P34" i="1" s="1"/>
  <c r="O4" i="1"/>
  <c r="O34" i="1" s="1"/>
  <c r="J4" i="1"/>
  <c r="I4" i="1"/>
  <c r="H4" i="1"/>
  <c r="G4" i="1"/>
  <c r="F4" i="1"/>
  <c r="E4" i="1"/>
  <c r="D4" i="1"/>
  <c r="J3" i="1"/>
  <c r="I3" i="1"/>
  <c r="H3" i="1"/>
  <c r="G3" i="1"/>
  <c r="F3" i="1"/>
  <c r="E3" i="1"/>
  <c r="D3" i="1"/>
  <c r="J2" i="1"/>
  <c r="I2" i="1"/>
  <c r="H2" i="1"/>
  <c r="AB3" i="1" s="1"/>
  <c r="G2" i="1"/>
  <c r="F2" i="1"/>
  <c r="E2" i="1"/>
  <c r="D2" i="1"/>
  <c r="P3" i="1" s="1"/>
  <c r="AI26" i="3" l="1"/>
  <c r="S3" i="2"/>
  <c r="S28" i="2" s="1"/>
  <c r="AE3" i="2"/>
  <c r="S46" i="2"/>
  <c r="W46" i="2" s="1"/>
  <c r="AF3" i="1"/>
  <c r="AH3" i="1"/>
  <c r="AH33" i="1" s="1"/>
  <c r="W3" i="2"/>
  <c r="AI3" i="2"/>
  <c r="T3" i="1"/>
  <c r="V3" i="1"/>
  <c r="V33" i="1" s="1"/>
  <c r="Z3" i="1"/>
  <c r="Y3" i="2"/>
  <c r="R45" i="1"/>
  <c r="R28" i="4"/>
  <c r="T45" i="1"/>
  <c r="R29" i="4"/>
  <c r="U45" i="1"/>
  <c r="R30" i="4"/>
  <c r="Q44" i="1"/>
  <c r="O23" i="4"/>
  <c r="R44" i="1"/>
  <c r="O24" i="4"/>
  <c r="T44" i="1"/>
  <c r="O25" i="4"/>
  <c r="U44" i="1"/>
  <c r="O26" i="4"/>
  <c r="Q45" i="1"/>
  <c r="S45" i="1" s="1"/>
  <c r="R27" i="4"/>
  <c r="H4" i="4"/>
  <c r="Q27" i="4"/>
  <c r="Q29" i="4"/>
  <c r="Q30" i="4"/>
  <c r="G4" i="4"/>
  <c r="I4" i="4"/>
  <c r="P27" i="4"/>
  <c r="P28" i="4"/>
  <c r="P29" i="4"/>
  <c r="P30" i="4"/>
  <c r="E25" i="4"/>
  <c r="E29" i="4"/>
  <c r="D6" i="4"/>
  <c r="F6" i="4"/>
  <c r="E10" i="4"/>
  <c r="D14" i="4"/>
  <c r="F14" i="4"/>
  <c r="E18" i="4"/>
  <c r="D22" i="4"/>
  <c r="F22" i="4"/>
  <c r="E26" i="4"/>
  <c r="D30" i="4"/>
  <c r="F30" i="4"/>
  <c r="G3" i="4"/>
  <c r="I3" i="4"/>
  <c r="Q45" i="2"/>
  <c r="R45" i="2"/>
  <c r="T45" i="2"/>
  <c r="U45" i="2"/>
  <c r="D25" i="4"/>
  <c r="F25" i="4"/>
  <c r="E6" i="4"/>
  <c r="D10" i="4"/>
  <c r="F10" i="4"/>
  <c r="E14" i="4"/>
  <c r="D18" i="4"/>
  <c r="F18" i="4"/>
  <c r="E22" i="4"/>
  <c r="D26" i="4"/>
  <c r="F26" i="4"/>
  <c r="E30" i="4"/>
  <c r="H3" i="4"/>
  <c r="G7" i="4"/>
  <c r="H7" i="4"/>
  <c r="G11" i="4"/>
  <c r="I11" i="4"/>
  <c r="H15" i="4"/>
  <c r="G19" i="4"/>
  <c r="I19" i="4"/>
  <c r="H23" i="4"/>
  <c r="G27" i="4"/>
  <c r="H8" i="4"/>
  <c r="G12" i="4"/>
  <c r="I12" i="4"/>
  <c r="H16" i="4"/>
  <c r="G20" i="4"/>
  <c r="I20" i="4"/>
  <c r="H24" i="4"/>
  <c r="G28" i="4"/>
  <c r="G5" i="4"/>
  <c r="I5" i="4"/>
  <c r="H9" i="4"/>
  <c r="G13" i="4"/>
  <c r="I13" i="4"/>
  <c r="H17" i="4"/>
  <c r="G21" i="4"/>
  <c r="I21" i="4"/>
  <c r="H25" i="4"/>
  <c r="G29" i="4"/>
  <c r="G6" i="4"/>
  <c r="I6" i="4"/>
  <c r="H10" i="4"/>
  <c r="G14" i="4"/>
  <c r="I14" i="4"/>
  <c r="H18" i="4"/>
  <c r="G22" i="4"/>
  <c r="I22" i="4"/>
  <c r="H26" i="4"/>
  <c r="G30" i="4"/>
  <c r="J3" i="4"/>
  <c r="L3" i="4"/>
  <c r="K7" i="4"/>
  <c r="J11" i="4"/>
  <c r="L11" i="4"/>
  <c r="K15" i="4"/>
  <c r="J19" i="4"/>
  <c r="L19" i="4"/>
  <c r="J4" i="4"/>
  <c r="L4" i="4"/>
  <c r="K8" i="4"/>
  <c r="J12" i="4"/>
  <c r="L12" i="4"/>
  <c r="K16" i="4"/>
  <c r="J20" i="4"/>
  <c r="L20" i="4"/>
  <c r="J5" i="4"/>
  <c r="L5" i="4"/>
  <c r="K9" i="4"/>
  <c r="J13" i="4"/>
  <c r="L13" i="4"/>
  <c r="K17" i="4"/>
  <c r="J21" i="4"/>
  <c r="L21" i="4"/>
  <c r="J6" i="4"/>
  <c r="L6" i="4"/>
  <c r="K10" i="4"/>
  <c r="J14" i="4"/>
  <c r="L14" i="4"/>
  <c r="K18" i="4"/>
  <c r="J22" i="4"/>
  <c r="L22" i="4"/>
  <c r="M3" i="4"/>
  <c r="O3" i="4"/>
  <c r="N7" i="4"/>
  <c r="M11" i="4"/>
  <c r="O11" i="4"/>
  <c r="N15" i="4"/>
  <c r="M27" i="4"/>
  <c r="M4" i="4"/>
  <c r="O4" i="4"/>
  <c r="N8" i="4"/>
  <c r="M12" i="4"/>
  <c r="O12" i="4"/>
  <c r="N16" i="4"/>
  <c r="M28" i="4"/>
  <c r="M5" i="4"/>
  <c r="O5" i="4"/>
  <c r="N9" i="4"/>
  <c r="M13" i="4"/>
  <c r="I7" i="4"/>
  <c r="H11" i="4"/>
  <c r="G15" i="4"/>
  <c r="I15" i="4"/>
  <c r="H19" i="4"/>
  <c r="G23" i="4"/>
  <c r="I23" i="4"/>
  <c r="H27" i="4"/>
  <c r="G8" i="4"/>
  <c r="I8" i="4"/>
  <c r="H12" i="4"/>
  <c r="G16" i="4"/>
  <c r="I16" i="4"/>
  <c r="H20" i="4"/>
  <c r="G24" i="4"/>
  <c r="I24" i="4"/>
  <c r="H28" i="4"/>
  <c r="H5" i="4"/>
  <c r="G9" i="4"/>
  <c r="I9" i="4"/>
  <c r="H13" i="4"/>
  <c r="G17" i="4"/>
  <c r="I17" i="4"/>
  <c r="H21" i="4"/>
  <c r="G25" i="4"/>
  <c r="I25" i="4"/>
  <c r="H29" i="4"/>
  <c r="F28" i="4"/>
  <c r="H6" i="4"/>
  <c r="G10" i="4"/>
  <c r="I10" i="4"/>
  <c r="H14" i="4"/>
  <c r="G18" i="4"/>
  <c r="I18" i="4"/>
  <c r="H22" i="4"/>
  <c r="G26" i="4"/>
  <c r="I26" i="4"/>
  <c r="H30" i="4"/>
  <c r="K3" i="4"/>
  <c r="J7" i="4"/>
  <c r="L7" i="4"/>
  <c r="K11" i="4"/>
  <c r="J15" i="4"/>
  <c r="L15" i="4"/>
  <c r="K19" i="4"/>
  <c r="K4" i="4"/>
  <c r="J8" i="4"/>
  <c r="L8" i="4"/>
  <c r="K12" i="4"/>
  <c r="J16" i="4"/>
  <c r="L16" i="4"/>
  <c r="K20" i="4"/>
  <c r="K5" i="4"/>
  <c r="J9" i="4"/>
  <c r="L9" i="4"/>
  <c r="K13" i="4"/>
  <c r="J17" i="4"/>
  <c r="L17" i="4"/>
  <c r="K21" i="4"/>
  <c r="K6" i="4"/>
  <c r="J10" i="4"/>
  <c r="L10" i="4"/>
  <c r="K14" i="4"/>
  <c r="J18" i="4"/>
  <c r="L18" i="4"/>
  <c r="K22" i="4"/>
  <c r="N3" i="4"/>
  <c r="M7" i="4"/>
  <c r="O7" i="4"/>
  <c r="N11" i="4"/>
  <c r="M15" i="4"/>
  <c r="O15" i="4"/>
  <c r="N27" i="4"/>
  <c r="F21" i="4"/>
  <c r="F29" i="4"/>
  <c r="N4" i="4"/>
  <c r="M8" i="4"/>
  <c r="O8" i="4"/>
  <c r="N12" i="4"/>
  <c r="M16" i="4"/>
  <c r="O16" i="4"/>
  <c r="N28" i="4"/>
  <c r="N5" i="4"/>
  <c r="M9" i="4"/>
  <c r="O9" i="4"/>
  <c r="O13" i="4"/>
  <c r="N17" i="4"/>
  <c r="M29" i="4"/>
  <c r="M6" i="4"/>
  <c r="O6" i="4"/>
  <c r="N10" i="4"/>
  <c r="M14" i="4"/>
  <c r="O14" i="4"/>
  <c r="N18" i="4"/>
  <c r="M30" i="4"/>
  <c r="P3" i="4"/>
  <c r="R3" i="4"/>
  <c r="Q7" i="4"/>
  <c r="P11" i="4"/>
  <c r="R11" i="4"/>
  <c r="Q15" i="4"/>
  <c r="P19" i="4"/>
  <c r="R19" i="4"/>
  <c r="Q23" i="4"/>
  <c r="P4" i="4"/>
  <c r="R4" i="4"/>
  <c r="Q8" i="4"/>
  <c r="P12" i="4"/>
  <c r="R12" i="4"/>
  <c r="Q16" i="4"/>
  <c r="P20" i="4"/>
  <c r="R20" i="4"/>
  <c r="Q24" i="4"/>
  <c r="P5" i="4"/>
  <c r="R5" i="4"/>
  <c r="Q9" i="4"/>
  <c r="P13" i="4"/>
  <c r="R13" i="4"/>
  <c r="Q17" i="4"/>
  <c r="P21" i="4"/>
  <c r="R21" i="4"/>
  <c r="Q25" i="4"/>
  <c r="P6" i="4"/>
  <c r="R6" i="4"/>
  <c r="Q10" i="4"/>
  <c r="P14" i="4"/>
  <c r="R14" i="4"/>
  <c r="Q18" i="4"/>
  <c r="P22" i="4"/>
  <c r="R22" i="4"/>
  <c r="Q26" i="4"/>
  <c r="T3" i="4"/>
  <c r="S7" i="4"/>
  <c r="U7" i="4"/>
  <c r="T11" i="4"/>
  <c r="S15" i="4"/>
  <c r="U15" i="4"/>
  <c r="T19" i="4"/>
  <c r="S23" i="4"/>
  <c r="U23" i="4"/>
  <c r="T27" i="4"/>
  <c r="T4" i="4"/>
  <c r="S8" i="4"/>
  <c r="U8" i="4"/>
  <c r="T12" i="4"/>
  <c r="S16" i="4"/>
  <c r="U16" i="4"/>
  <c r="S24" i="4"/>
  <c r="U24" i="4"/>
  <c r="T28" i="4"/>
  <c r="T5" i="4"/>
  <c r="S9" i="4"/>
  <c r="U9" i="4"/>
  <c r="T13" i="4"/>
  <c r="S17" i="4"/>
  <c r="U17" i="4"/>
  <c r="T21" i="4"/>
  <c r="S25" i="4"/>
  <c r="U25" i="4"/>
  <c r="T29" i="4"/>
  <c r="T6" i="4"/>
  <c r="S10" i="4"/>
  <c r="U10" i="4"/>
  <c r="T14" i="4"/>
  <c r="S18" i="4"/>
  <c r="U18" i="4"/>
  <c r="T22" i="4"/>
  <c r="S26" i="4"/>
  <c r="U26" i="4"/>
  <c r="T30" i="4"/>
  <c r="N13" i="4"/>
  <c r="M17" i="4"/>
  <c r="O17" i="4"/>
  <c r="N29" i="4"/>
  <c r="N6" i="4"/>
  <c r="M10" i="4"/>
  <c r="O10" i="4"/>
  <c r="N14" i="4"/>
  <c r="M18" i="4"/>
  <c r="O18" i="4"/>
  <c r="N30" i="4"/>
  <c r="Q3" i="4"/>
  <c r="P7" i="4"/>
  <c r="R7" i="4"/>
  <c r="Q11" i="4"/>
  <c r="P15" i="4"/>
  <c r="R15" i="4"/>
  <c r="Q19" i="4"/>
  <c r="P23" i="4"/>
  <c r="R23" i="4"/>
  <c r="Q4" i="4"/>
  <c r="P8" i="4"/>
  <c r="R8" i="4"/>
  <c r="Q12" i="4"/>
  <c r="P16" i="4"/>
  <c r="R16" i="4"/>
  <c r="Q20" i="4"/>
  <c r="P24" i="4"/>
  <c r="R24" i="4"/>
  <c r="Q5" i="4"/>
  <c r="P9" i="4"/>
  <c r="R9" i="4"/>
  <c r="Q13" i="4"/>
  <c r="P17" i="4"/>
  <c r="R17" i="4"/>
  <c r="Q21" i="4"/>
  <c r="P25" i="4"/>
  <c r="R25" i="4"/>
  <c r="Q6" i="4"/>
  <c r="P10" i="4"/>
  <c r="R10" i="4"/>
  <c r="Q14" i="4"/>
  <c r="P18" i="4"/>
  <c r="R18" i="4"/>
  <c r="Q22" i="4"/>
  <c r="P26" i="4"/>
  <c r="R26" i="4"/>
  <c r="S3" i="4"/>
  <c r="U3" i="4"/>
  <c r="T7" i="4"/>
  <c r="S11" i="4"/>
  <c r="U11" i="4"/>
  <c r="T15" i="4"/>
  <c r="S19" i="4"/>
  <c r="U19" i="4"/>
  <c r="T23" i="4"/>
  <c r="S27" i="4"/>
  <c r="S4" i="4"/>
  <c r="U4" i="4"/>
  <c r="T8" i="4"/>
  <c r="S12" i="4"/>
  <c r="U12" i="4"/>
  <c r="S20" i="4"/>
  <c r="U20" i="4"/>
  <c r="S28" i="4"/>
  <c r="S5" i="4"/>
  <c r="U5" i="4"/>
  <c r="T9" i="4"/>
  <c r="S13" i="4"/>
  <c r="U13" i="4"/>
  <c r="T17" i="4"/>
  <c r="S21" i="4"/>
  <c r="U21" i="4"/>
  <c r="T25" i="4"/>
  <c r="S29" i="4"/>
  <c r="S6" i="4"/>
  <c r="U6" i="4"/>
  <c r="T10" i="4"/>
  <c r="S14" i="4"/>
  <c r="U14" i="4"/>
  <c r="T18" i="4"/>
  <c r="S22" i="4"/>
  <c r="U22" i="4"/>
  <c r="T26" i="4"/>
  <c r="S30" i="4"/>
  <c r="P3" i="3"/>
  <c r="V3" i="3"/>
  <c r="V28" i="3" s="1"/>
  <c r="AB3" i="3"/>
  <c r="AH3" i="3"/>
  <c r="Q34" i="3"/>
  <c r="F4" i="4"/>
  <c r="W34" i="3"/>
  <c r="F12" i="4"/>
  <c r="AC34" i="3"/>
  <c r="F20" i="4"/>
  <c r="Q35" i="3"/>
  <c r="F5" i="4"/>
  <c r="W35" i="3"/>
  <c r="F13" i="4"/>
  <c r="P34" i="3"/>
  <c r="E4" i="4"/>
  <c r="V34" i="3"/>
  <c r="E12" i="4"/>
  <c r="Z34" i="3"/>
  <c r="F16" i="4"/>
  <c r="AD34" i="3"/>
  <c r="D24" i="4"/>
  <c r="AH34" i="3"/>
  <c r="E28" i="4"/>
  <c r="R35" i="3"/>
  <c r="D9" i="4"/>
  <c r="T35" i="3"/>
  <c r="F9" i="4"/>
  <c r="X35" i="3"/>
  <c r="D17" i="4"/>
  <c r="Z35" i="3"/>
  <c r="F17" i="4"/>
  <c r="T3" i="3"/>
  <c r="Z3" i="3"/>
  <c r="Z28" i="3" s="1"/>
  <c r="AF3" i="3"/>
  <c r="O4" i="3"/>
  <c r="S34" i="3"/>
  <c r="E8" i="4"/>
  <c r="U4" i="3"/>
  <c r="Y34" i="3"/>
  <c r="E16" i="4"/>
  <c r="AA4" i="3"/>
  <c r="AA29" i="3" s="1"/>
  <c r="AE34" i="3"/>
  <c r="E24" i="4"/>
  <c r="AG4" i="3"/>
  <c r="O5" i="3"/>
  <c r="O30" i="3" s="1"/>
  <c r="S35" i="3"/>
  <c r="E9" i="4"/>
  <c r="U5" i="3"/>
  <c r="Y35" i="3"/>
  <c r="E17" i="4"/>
  <c r="AA5" i="3"/>
  <c r="AG5" i="3"/>
  <c r="D29" i="4" s="1"/>
  <c r="Q42" i="3"/>
  <c r="I27" i="4"/>
  <c r="R42" i="3"/>
  <c r="I28" i="4"/>
  <c r="T42" i="3"/>
  <c r="I29" i="4"/>
  <c r="U42" i="3"/>
  <c r="I30" i="4"/>
  <c r="K23" i="4"/>
  <c r="N19" i="4"/>
  <c r="J27" i="4"/>
  <c r="M23" i="4"/>
  <c r="Q43" i="3"/>
  <c r="L27" i="4"/>
  <c r="K24" i="4"/>
  <c r="N20" i="4"/>
  <c r="J28" i="4"/>
  <c r="M24" i="4"/>
  <c r="R43" i="3"/>
  <c r="L28" i="4"/>
  <c r="K25" i="4"/>
  <c r="N21" i="4"/>
  <c r="J29" i="4"/>
  <c r="M25" i="4"/>
  <c r="T43" i="3"/>
  <c r="L29" i="4"/>
  <c r="K26" i="4"/>
  <c r="N22" i="4"/>
  <c r="J30" i="4"/>
  <c r="M26" i="4"/>
  <c r="U43" i="3"/>
  <c r="L30" i="4"/>
  <c r="Q44" i="3"/>
  <c r="O27" i="4"/>
  <c r="R44" i="3"/>
  <c r="O28" i="4"/>
  <c r="T44" i="3"/>
  <c r="O29" i="4"/>
  <c r="U44" i="3"/>
  <c r="O30" i="4"/>
  <c r="R34" i="3"/>
  <c r="D8" i="4"/>
  <c r="T34" i="3"/>
  <c r="F8" i="4"/>
  <c r="X34" i="3"/>
  <c r="D16" i="4"/>
  <c r="AB34" i="3"/>
  <c r="E20" i="4"/>
  <c r="AF34" i="3"/>
  <c r="F24" i="4"/>
  <c r="P35" i="3"/>
  <c r="E5" i="4"/>
  <c r="V35" i="3"/>
  <c r="E13" i="4"/>
  <c r="AB35" i="3"/>
  <c r="E21" i="4"/>
  <c r="J23" i="4"/>
  <c r="M19" i="4"/>
  <c r="L23" i="4"/>
  <c r="K27" i="4"/>
  <c r="N23" i="4"/>
  <c r="J24" i="4"/>
  <c r="M20" i="4"/>
  <c r="L24" i="4"/>
  <c r="K28" i="4"/>
  <c r="N24" i="4"/>
  <c r="J25" i="4"/>
  <c r="M21" i="4"/>
  <c r="L25" i="4"/>
  <c r="K29" i="4"/>
  <c r="N25" i="4"/>
  <c r="J26" i="4"/>
  <c r="M22" i="4"/>
  <c r="L26" i="4"/>
  <c r="K30" i="4"/>
  <c r="N26" i="4"/>
  <c r="Q46" i="3"/>
  <c r="U27" i="4"/>
  <c r="R46" i="3"/>
  <c r="U28" i="4"/>
  <c r="T46" i="3"/>
  <c r="U29" i="4"/>
  <c r="U46" i="3"/>
  <c r="U30" i="4"/>
  <c r="T33" i="3"/>
  <c r="T28" i="3"/>
  <c r="AF33" i="3"/>
  <c r="AF28" i="3"/>
  <c r="P33" i="3"/>
  <c r="P28" i="3"/>
  <c r="V33" i="3"/>
  <c r="AB33" i="3"/>
  <c r="AB28" i="3"/>
  <c r="AH33" i="3"/>
  <c r="AH28" i="3"/>
  <c r="O3" i="3"/>
  <c r="Q3" i="3"/>
  <c r="S3" i="3"/>
  <c r="U3" i="3"/>
  <c r="W3" i="3"/>
  <c r="Y3" i="3"/>
  <c r="AA3" i="3"/>
  <c r="AC3" i="3"/>
  <c r="AE3" i="3"/>
  <c r="AG3" i="3"/>
  <c r="AI3" i="3"/>
  <c r="AI34" i="3"/>
  <c r="R41" i="3"/>
  <c r="AC35" i="3"/>
  <c r="AC30" i="3"/>
  <c r="AE35" i="3"/>
  <c r="AE30" i="3"/>
  <c r="AG35" i="3"/>
  <c r="AG30" i="3"/>
  <c r="AI35" i="3"/>
  <c r="T41" i="3"/>
  <c r="AI30" i="3"/>
  <c r="O36" i="3"/>
  <c r="O31" i="3"/>
  <c r="Q36" i="3"/>
  <c r="Q31" i="3"/>
  <c r="S36" i="3"/>
  <c r="S31" i="3"/>
  <c r="U36" i="3"/>
  <c r="U31" i="3"/>
  <c r="W36" i="3"/>
  <c r="W31" i="3"/>
  <c r="Y36" i="3"/>
  <c r="Y31" i="3"/>
  <c r="AA36" i="3"/>
  <c r="AA31" i="3"/>
  <c r="AC36" i="3"/>
  <c r="AC31" i="3"/>
  <c r="AE36" i="3"/>
  <c r="AE31" i="3"/>
  <c r="AG36" i="3"/>
  <c r="AG31" i="3"/>
  <c r="U41" i="3"/>
  <c r="AI36" i="3"/>
  <c r="AI31" i="3"/>
  <c r="O29" i="3"/>
  <c r="Q29" i="3"/>
  <c r="S29" i="3"/>
  <c r="U29" i="3"/>
  <c r="W29" i="3"/>
  <c r="Y29" i="3"/>
  <c r="AC29" i="3"/>
  <c r="AE29" i="3"/>
  <c r="AG29" i="3"/>
  <c r="AI29" i="3"/>
  <c r="Q30" i="3"/>
  <c r="S30" i="3"/>
  <c r="U30" i="3"/>
  <c r="W30" i="3"/>
  <c r="Y30" i="3"/>
  <c r="AA30" i="3"/>
  <c r="R3" i="3"/>
  <c r="X3" i="3"/>
  <c r="AD3" i="3"/>
  <c r="AD30" i="3"/>
  <c r="AD35" i="3"/>
  <c r="AF30" i="3"/>
  <c r="AF35" i="3"/>
  <c r="AH30" i="3"/>
  <c r="AH35" i="3"/>
  <c r="P31" i="3"/>
  <c r="P36" i="3"/>
  <c r="R31" i="3"/>
  <c r="R36" i="3"/>
  <c r="T31" i="3"/>
  <c r="T36" i="3"/>
  <c r="V31" i="3"/>
  <c r="V36" i="3"/>
  <c r="X31" i="3"/>
  <c r="X36" i="3"/>
  <c r="Z31" i="3"/>
  <c r="Z36" i="3"/>
  <c r="AB31" i="3"/>
  <c r="AB36" i="3"/>
  <c r="AD31" i="3"/>
  <c r="AD36" i="3"/>
  <c r="AF31" i="3"/>
  <c r="AF36" i="3"/>
  <c r="AH31" i="3"/>
  <c r="AH36" i="3"/>
  <c r="P29" i="3"/>
  <c r="R29" i="3"/>
  <c r="T29" i="3"/>
  <c r="V29" i="3"/>
  <c r="X29" i="3"/>
  <c r="Z29" i="3"/>
  <c r="AB29" i="3"/>
  <c r="AD29" i="3"/>
  <c r="AF29" i="3"/>
  <c r="AH29" i="3"/>
  <c r="P30" i="3"/>
  <c r="R30" i="3"/>
  <c r="T30" i="3"/>
  <c r="V30" i="3"/>
  <c r="X30" i="3"/>
  <c r="Z30" i="3"/>
  <c r="AB30" i="3"/>
  <c r="Q33" i="2"/>
  <c r="Q28" i="2"/>
  <c r="W33" i="2"/>
  <c r="W28" i="2"/>
  <c r="AC33" i="2"/>
  <c r="AC28" i="2"/>
  <c r="Q41" i="2"/>
  <c r="AI33" i="2"/>
  <c r="AI28" i="2"/>
  <c r="S33" i="2"/>
  <c r="Y33" i="2"/>
  <c r="Y28" i="2"/>
  <c r="AE33" i="2"/>
  <c r="AE28" i="2"/>
  <c r="P3" i="2"/>
  <c r="R3" i="2"/>
  <c r="T3" i="2"/>
  <c r="V3" i="2"/>
  <c r="X3" i="2"/>
  <c r="Z3" i="2"/>
  <c r="AB3" i="2"/>
  <c r="AD3" i="2"/>
  <c r="AF3" i="2"/>
  <c r="AH3" i="2"/>
  <c r="AD35" i="2"/>
  <c r="AD30" i="2"/>
  <c r="AF35" i="2"/>
  <c r="AF30" i="2"/>
  <c r="AH35" i="2"/>
  <c r="AH30" i="2"/>
  <c r="P36" i="2"/>
  <c r="P31" i="2"/>
  <c r="R36" i="2"/>
  <c r="R31" i="2"/>
  <c r="T36" i="2"/>
  <c r="T31" i="2"/>
  <c r="V36" i="2"/>
  <c r="V31" i="2"/>
  <c r="X36" i="2"/>
  <c r="X31" i="2"/>
  <c r="Z36" i="2"/>
  <c r="Z31" i="2"/>
  <c r="AB36" i="2"/>
  <c r="AB31" i="2"/>
  <c r="AD36" i="2"/>
  <c r="AD31" i="2"/>
  <c r="AF36" i="2"/>
  <c r="AF31" i="2"/>
  <c r="AH36" i="2"/>
  <c r="AH31" i="2"/>
  <c r="P29" i="2"/>
  <c r="R29" i="2"/>
  <c r="T29" i="2"/>
  <c r="V29" i="2"/>
  <c r="X29" i="2"/>
  <c r="Z29" i="2"/>
  <c r="AB29" i="2"/>
  <c r="AD29" i="2"/>
  <c r="AF29" i="2"/>
  <c r="AH29" i="2"/>
  <c r="P30" i="2"/>
  <c r="R30" i="2"/>
  <c r="T30" i="2"/>
  <c r="V30" i="2"/>
  <c r="X30" i="2"/>
  <c r="Z30" i="2"/>
  <c r="AB30" i="2"/>
  <c r="O3" i="2"/>
  <c r="U3" i="2"/>
  <c r="AA3" i="2"/>
  <c r="AG3" i="2"/>
  <c r="R41" i="2"/>
  <c r="AI34" i="2"/>
  <c r="AC30" i="2"/>
  <c r="AC35" i="2"/>
  <c r="AE30" i="2"/>
  <c r="AE35" i="2"/>
  <c r="AG30" i="2"/>
  <c r="AG35" i="2"/>
  <c r="T41" i="2"/>
  <c r="AI30" i="2"/>
  <c r="AI35" i="2"/>
  <c r="O31" i="2"/>
  <c r="O36" i="2"/>
  <c r="Q31" i="2"/>
  <c r="Q36" i="2"/>
  <c r="S31" i="2"/>
  <c r="S36" i="2"/>
  <c r="U31" i="2"/>
  <c r="U36" i="2"/>
  <c r="W31" i="2"/>
  <c r="W36" i="2"/>
  <c r="Y31" i="2"/>
  <c r="Y36" i="2"/>
  <c r="AA31" i="2"/>
  <c r="AA36" i="2"/>
  <c r="AC31" i="2"/>
  <c r="AC36" i="2"/>
  <c r="AE31" i="2"/>
  <c r="AE36" i="2"/>
  <c r="AG31" i="2"/>
  <c r="AG36" i="2"/>
  <c r="AI31" i="2"/>
  <c r="U41" i="2"/>
  <c r="AI36" i="2"/>
  <c r="O29" i="2"/>
  <c r="Q29" i="2"/>
  <c r="S29" i="2"/>
  <c r="U29" i="2"/>
  <c r="W29" i="2"/>
  <c r="Y29" i="2"/>
  <c r="AA29" i="2"/>
  <c r="AC29" i="2"/>
  <c r="AE29" i="2"/>
  <c r="AG29" i="2"/>
  <c r="AI29" i="2"/>
  <c r="O30" i="2"/>
  <c r="Q30" i="2"/>
  <c r="S30" i="2"/>
  <c r="U30" i="2"/>
  <c r="W30" i="2"/>
  <c r="Y30" i="2"/>
  <c r="AA30" i="2"/>
  <c r="P33" i="1"/>
  <c r="P28" i="1"/>
  <c r="AH28" i="1"/>
  <c r="AB33" i="1"/>
  <c r="AB28" i="1"/>
  <c r="T33" i="1"/>
  <c r="T28" i="1"/>
  <c r="Z33" i="1"/>
  <c r="Z28" i="1"/>
  <c r="AF33" i="1"/>
  <c r="AF28" i="1"/>
  <c r="O3" i="1"/>
  <c r="Q3" i="1"/>
  <c r="S3" i="1"/>
  <c r="U3" i="1"/>
  <c r="W3" i="1"/>
  <c r="Y3" i="1"/>
  <c r="AA3" i="1"/>
  <c r="AC3" i="1"/>
  <c r="AE3" i="1"/>
  <c r="AG3" i="1"/>
  <c r="AI3" i="1"/>
  <c r="R41" i="1"/>
  <c r="AI34" i="1"/>
  <c r="AA30" i="1"/>
  <c r="AA35" i="1"/>
  <c r="AC30" i="1"/>
  <c r="AC35" i="1"/>
  <c r="AE30" i="1"/>
  <c r="AE35" i="1"/>
  <c r="AG30" i="1"/>
  <c r="AG35" i="1"/>
  <c r="AI30" i="1"/>
  <c r="T41" i="1"/>
  <c r="AI35" i="1"/>
  <c r="O36" i="1"/>
  <c r="O31" i="1"/>
  <c r="Q36" i="1"/>
  <c r="Q31" i="1"/>
  <c r="S36" i="1"/>
  <c r="S31" i="1"/>
  <c r="U36" i="1"/>
  <c r="U31" i="1"/>
  <c r="W36" i="1"/>
  <c r="W31" i="1"/>
  <c r="Y36" i="1"/>
  <c r="Y31" i="1"/>
  <c r="AA36" i="1"/>
  <c r="AA31" i="1"/>
  <c r="AC36" i="1"/>
  <c r="AC31" i="1"/>
  <c r="AE36" i="1"/>
  <c r="AE31" i="1"/>
  <c r="AG36" i="1"/>
  <c r="AG31" i="1"/>
  <c r="U41" i="1"/>
  <c r="AI36" i="1"/>
  <c r="AI31" i="1"/>
  <c r="P29" i="1"/>
  <c r="R29" i="1"/>
  <c r="T29" i="1"/>
  <c r="V29" i="1"/>
  <c r="X29" i="1"/>
  <c r="Z29" i="1"/>
  <c r="AB29" i="1"/>
  <c r="AD29" i="1"/>
  <c r="AF29" i="1"/>
  <c r="AH29" i="1"/>
  <c r="P30" i="1"/>
  <c r="R30" i="1"/>
  <c r="T30" i="1"/>
  <c r="V30" i="1"/>
  <c r="X30" i="1"/>
  <c r="R3" i="1"/>
  <c r="X3" i="1"/>
  <c r="AD3" i="1"/>
  <c r="Z35" i="1"/>
  <c r="Z30" i="1"/>
  <c r="AB35" i="1"/>
  <c r="AB30" i="1"/>
  <c r="AD35" i="1"/>
  <c r="AD30" i="1"/>
  <c r="AF35" i="1"/>
  <c r="AF30" i="1"/>
  <c r="AH35" i="1"/>
  <c r="AH30" i="1"/>
  <c r="P36" i="1"/>
  <c r="P31" i="1"/>
  <c r="R36" i="1"/>
  <c r="R31" i="1"/>
  <c r="T36" i="1"/>
  <c r="T31" i="1"/>
  <c r="V36" i="1"/>
  <c r="V31" i="1"/>
  <c r="X36" i="1"/>
  <c r="X31" i="1"/>
  <c r="Z36" i="1"/>
  <c r="Z31" i="1"/>
  <c r="AB36" i="1"/>
  <c r="AB31" i="1"/>
  <c r="AD36" i="1"/>
  <c r="AD31" i="1"/>
  <c r="AF36" i="1"/>
  <c r="AF31" i="1"/>
  <c r="AH36" i="1"/>
  <c r="AH31" i="1"/>
  <c r="O29" i="1"/>
  <c r="Q29" i="1"/>
  <c r="S29" i="1"/>
  <c r="U29" i="1"/>
  <c r="W29" i="1"/>
  <c r="Y29" i="1"/>
  <c r="AA29" i="1"/>
  <c r="AC29" i="1"/>
  <c r="AE29" i="1"/>
  <c r="AG29" i="1"/>
  <c r="AI29" i="1"/>
  <c r="O30" i="1"/>
  <c r="Q30" i="1"/>
  <c r="S30" i="1"/>
  <c r="U30" i="1"/>
  <c r="W30" i="1"/>
  <c r="Y30" i="1"/>
  <c r="V28" i="1" l="1"/>
  <c r="Z33" i="3"/>
  <c r="V44" i="1"/>
  <c r="S44" i="1"/>
  <c r="W44" i="1" s="1"/>
  <c r="V45" i="1"/>
  <c r="W45" i="1" s="1"/>
  <c r="F15" i="4"/>
  <c r="F27" i="4"/>
  <c r="E23" i="4"/>
  <c r="D19" i="4"/>
  <c r="F11" i="4"/>
  <c r="E7" i="4"/>
  <c r="D3" i="4"/>
  <c r="F19" i="4"/>
  <c r="E15" i="4"/>
  <c r="F3" i="4"/>
  <c r="D15" i="4"/>
  <c r="E27" i="4"/>
  <c r="E11" i="4"/>
  <c r="V45" i="2"/>
  <c r="S45" i="2"/>
  <c r="W45" i="2" s="1"/>
  <c r="D23" i="4"/>
  <c r="D7" i="4"/>
  <c r="D27" i="4"/>
  <c r="D11" i="4"/>
  <c r="F23" i="4"/>
  <c r="F7" i="4"/>
  <c r="E19" i="4"/>
  <c r="E3" i="4"/>
  <c r="V46" i="3"/>
  <c r="S46" i="3"/>
  <c r="V44" i="3"/>
  <c r="S44" i="3"/>
  <c r="V43" i="3"/>
  <c r="S43" i="3"/>
  <c r="V42" i="3"/>
  <c r="S42" i="3"/>
  <c r="AA35" i="3"/>
  <c r="D21" i="4"/>
  <c r="O35" i="3"/>
  <c r="D5" i="4"/>
  <c r="AA34" i="3"/>
  <c r="D20" i="4"/>
  <c r="O34" i="3"/>
  <c r="D4" i="4"/>
  <c r="U35" i="3"/>
  <c r="D13" i="4"/>
  <c r="AG34" i="3"/>
  <c r="D28" i="4"/>
  <c r="U34" i="3"/>
  <c r="D12" i="4"/>
  <c r="AD33" i="3"/>
  <c r="AD28" i="3"/>
  <c r="R33" i="3"/>
  <c r="R28" i="3"/>
  <c r="AG33" i="3"/>
  <c r="AG28" i="3"/>
  <c r="AC33" i="3"/>
  <c r="AC28" i="3"/>
  <c r="Y33" i="3"/>
  <c r="Y28" i="3"/>
  <c r="U33" i="3"/>
  <c r="U28" i="3"/>
  <c r="Q33" i="3"/>
  <c r="Q28" i="3"/>
  <c r="X33" i="3"/>
  <c r="X28" i="3"/>
  <c r="V41" i="3"/>
  <c r="Q41" i="3"/>
  <c r="S41" i="3" s="1"/>
  <c r="AI33" i="3"/>
  <c r="AI28" i="3"/>
  <c r="AE33" i="3"/>
  <c r="AE28" i="3"/>
  <c r="AA33" i="3"/>
  <c r="AA28" i="3"/>
  <c r="W33" i="3"/>
  <c r="W28" i="3"/>
  <c r="S33" i="3"/>
  <c r="S28" i="3"/>
  <c r="O33" i="3"/>
  <c r="O28" i="3"/>
  <c r="AG33" i="2"/>
  <c r="AG28" i="2"/>
  <c r="U33" i="2"/>
  <c r="U28" i="2"/>
  <c r="AF33" i="2"/>
  <c r="AF28" i="2"/>
  <c r="AB33" i="2"/>
  <c r="AB28" i="2"/>
  <c r="X33" i="2"/>
  <c r="X28" i="2"/>
  <c r="T33" i="2"/>
  <c r="T28" i="2"/>
  <c r="P33" i="2"/>
  <c r="P28" i="2"/>
  <c r="V41" i="2"/>
  <c r="V47" i="2" s="1"/>
  <c r="AA33" i="2"/>
  <c r="AA28" i="2"/>
  <c r="O33" i="2"/>
  <c r="O28" i="2"/>
  <c r="AH33" i="2"/>
  <c r="AH28" i="2"/>
  <c r="AD33" i="2"/>
  <c r="AD28" i="2"/>
  <c r="Z33" i="2"/>
  <c r="Z28" i="2"/>
  <c r="V33" i="2"/>
  <c r="V28" i="2"/>
  <c r="R33" i="2"/>
  <c r="R28" i="2"/>
  <c r="S41" i="2"/>
  <c r="X33" i="1"/>
  <c r="X28" i="1"/>
  <c r="AG33" i="1"/>
  <c r="AG28" i="1"/>
  <c r="AC33" i="1"/>
  <c r="AC28" i="1"/>
  <c r="Y33" i="1"/>
  <c r="Y28" i="1"/>
  <c r="U33" i="1"/>
  <c r="U28" i="1"/>
  <c r="Q33" i="1"/>
  <c r="Q28" i="1"/>
  <c r="AD33" i="1"/>
  <c r="AD28" i="1"/>
  <c r="R33" i="1"/>
  <c r="R28" i="1"/>
  <c r="V41" i="1"/>
  <c r="Q41" i="1"/>
  <c r="S41" i="1" s="1"/>
  <c r="AI33" i="1"/>
  <c r="AI28" i="1"/>
  <c r="AE33" i="1"/>
  <c r="AE28" i="1"/>
  <c r="AA33" i="1"/>
  <c r="AA28" i="1"/>
  <c r="W33" i="1"/>
  <c r="W28" i="1"/>
  <c r="S33" i="1"/>
  <c r="S28" i="1"/>
  <c r="O33" i="1"/>
  <c r="O28" i="1"/>
  <c r="V47" i="1" l="1"/>
  <c r="V47" i="3"/>
  <c r="W42" i="3"/>
  <c r="W43" i="3"/>
  <c r="W44" i="3"/>
  <c r="W46" i="3"/>
  <c r="S47" i="3"/>
  <c r="W41" i="3"/>
  <c r="S47" i="2"/>
  <c r="W41" i="2"/>
  <c r="W47" i="2" s="1"/>
  <c r="W48" i="2" s="1"/>
  <c r="S47" i="1"/>
  <c r="W41" i="1"/>
  <c r="W47" i="1" s="1"/>
  <c r="W48" i="1" s="1"/>
  <c r="V48" i="2" l="1"/>
  <c r="S48" i="2"/>
  <c r="V48" i="1"/>
  <c r="S48" i="1"/>
  <c r="W47" i="3"/>
  <c r="W48" i="3" l="1"/>
  <c r="V48" i="3"/>
  <c r="S48" i="3"/>
</calcChain>
</file>

<file path=xl/sharedStrings.xml><?xml version="1.0" encoding="utf-8"?>
<sst xmlns="http://schemas.openxmlformats.org/spreadsheetml/2006/main" count="819" uniqueCount="31">
  <si>
    <t>curs</t>
  </si>
  <si>
    <t>f. musical</t>
  </si>
  <si>
    <t>sexe</t>
  </si>
  <si>
    <t>LLE</t>
  </si>
  <si>
    <t>CSC</t>
  </si>
  <si>
    <t>HUM</t>
  </si>
  <si>
    <t>CAB</t>
  </si>
  <si>
    <t>CAP</t>
  </si>
  <si>
    <t>CIE</t>
  </si>
  <si>
    <t>GLO</t>
  </si>
  <si>
    <t>12 anys</t>
  </si>
  <si>
    <t>músic</t>
  </si>
  <si>
    <t>femení</t>
  </si>
  <si>
    <t>masculí</t>
  </si>
  <si>
    <t>no-músic</t>
  </si>
  <si>
    <t>13 anys</t>
  </si>
  <si>
    <t>14 anys</t>
  </si>
  <si>
    <t>15 anys</t>
  </si>
  <si>
    <t>16 anys</t>
  </si>
  <si>
    <t>17 anys</t>
  </si>
  <si>
    <t>mitjana</t>
  </si>
  <si>
    <t>desviació</t>
  </si>
  <si>
    <t>n</t>
  </si>
  <si>
    <t>12 - 15 anys</t>
  </si>
  <si>
    <t>12 - 17 anys</t>
  </si>
  <si>
    <t>Edat (anys)</t>
  </si>
  <si>
    <t>ALUMNES</t>
  </si>
  <si>
    <t>TOTAL</t>
  </si>
  <si>
    <t>total</t>
  </si>
  <si>
    <t>Percentatge</t>
  </si>
  <si>
    <t>1 6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</si>
</sst>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2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5D5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57B7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FF5B5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 tint="0.34998626667073579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indexed="64"/>
      </left>
      <right style="medium">
        <color theme="0"/>
      </right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indexed="64"/>
      </right>
      <top/>
      <bottom style="medium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 style="medium">
        <color theme="0"/>
      </top>
      <bottom/>
      <diagonal/>
    </border>
    <border>
      <left style="thin">
        <color indexed="64"/>
      </left>
      <right style="medium">
        <color indexed="64"/>
      </right>
      <top style="medium">
        <color theme="0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theme="0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6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0" fillId="0" borderId="7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0" fontId="0" fillId="9" borderId="0" xfId="0" applyFont="1" applyFill="1" applyBorder="1"/>
    <xf numFmtId="1" fontId="0" fillId="0" borderId="10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0" fillId="6" borderId="7" xfId="0" applyFont="1" applyFill="1" applyBorder="1" applyAlignment="1">
      <alignment horizontal="center" vertical="center"/>
    </xf>
    <xf numFmtId="0" fontId="0" fillId="10" borderId="7" xfId="0" applyFont="1" applyFill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0" fillId="0" borderId="9" xfId="0" applyNumberFormat="1" applyFont="1" applyBorder="1" applyAlignment="1">
      <alignment horizontal="center" vertical="center"/>
    </xf>
    <xf numFmtId="0" fontId="0" fillId="9" borderId="9" xfId="0" applyFont="1" applyFill="1" applyBorder="1"/>
    <xf numFmtId="1" fontId="6" fillId="0" borderId="0" xfId="0" applyNumberFormat="1" applyFont="1" applyAlignment="1">
      <alignment horizontal="center" vertical="center"/>
    </xf>
    <xf numFmtId="0" fontId="3" fillId="9" borderId="0" xfId="0" applyFont="1" applyFill="1" applyBorder="1"/>
    <xf numFmtId="0" fontId="0" fillId="9" borderId="7" xfId="0" applyFont="1" applyFill="1" applyBorder="1"/>
    <xf numFmtId="0" fontId="3" fillId="9" borderId="6" xfId="0" applyFont="1" applyFill="1" applyBorder="1"/>
    <xf numFmtId="0" fontId="0" fillId="9" borderId="10" xfId="0" applyFont="1" applyFill="1" applyBorder="1"/>
    <xf numFmtId="0" fontId="0" fillId="0" borderId="0" xfId="0" applyFont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10" borderId="10" xfId="0" applyFont="1" applyFill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1" fillId="11" borderId="21" xfId="0" applyNumberFormat="1" applyFont="1" applyFill="1" applyBorder="1" applyAlignment="1">
      <alignment horizontal="center" vertical="center"/>
    </xf>
    <xf numFmtId="2" fontId="1" fillId="11" borderId="0" xfId="0" applyNumberFormat="1" applyFont="1" applyFill="1" applyAlignment="1">
      <alignment horizontal="center" vertical="center"/>
    </xf>
    <xf numFmtId="1" fontId="1" fillId="11" borderId="22" xfId="0" applyNumberFormat="1" applyFont="1" applyFill="1" applyBorder="1" applyAlignment="1">
      <alignment horizontal="center" vertical="center"/>
    </xf>
    <xf numFmtId="2" fontId="1" fillId="11" borderId="22" xfId="0" applyNumberFormat="1" applyFont="1" applyFill="1" applyBorder="1" applyAlignment="1">
      <alignment horizontal="center" vertical="center"/>
    </xf>
    <xf numFmtId="1" fontId="1" fillId="11" borderId="23" xfId="0" applyNumberFormat="1" applyFont="1" applyFill="1" applyBorder="1" applyAlignment="1">
      <alignment horizontal="center" vertical="center"/>
    </xf>
    <xf numFmtId="0" fontId="0" fillId="12" borderId="4" xfId="0" applyFont="1" applyFill="1" applyBorder="1" applyAlignment="1">
      <alignment horizontal="center" vertical="center"/>
    </xf>
    <xf numFmtId="2" fontId="6" fillId="0" borderId="26" xfId="0" applyNumberFormat="1" applyFont="1" applyBorder="1" applyAlignment="1">
      <alignment horizontal="center" vertical="center"/>
    </xf>
    <xf numFmtId="2" fontId="6" fillId="0" borderId="27" xfId="0" applyNumberFormat="1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 vertical="center"/>
    </xf>
    <xf numFmtId="2" fontId="5" fillId="0" borderId="26" xfId="0" applyNumberFormat="1" applyFont="1" applyBorder="1" applyAlignment="1">
      <alignment horizontal="center" vertical="center"/>
    </xf>
    <xf numFmtId="0" fontId="0" fillId="13" borderId="7" xfId="0" applyFont="1" applyFill="1" applyBorder="1" applyAlignment="1">
      <alignment horizontal="center" vertical="center"/>
    </xf>
    <xf numFmtId="2" fontId="6" fillId="0" borderId="31" xfId="0" applyNumberFormat="1" applyFont="1" applyBorder="1" applyAlignment="1">
      <alignment horizontal="center" vertical="center"/>
    </xf>
    <xf numFmtId="2" fontId="6" fillId="0" borderId="32" xfId="0" applyNumberFormat="1" applyFont="1" applyBorder="1" applyAlignment="1">
      <alignment horizontal="center" vertical="center"/>
    </xf>
    <xf numFmtId="1" fontId="6" fillId="0" borderId="33" xfId="0" applyNumberFormat="1" applyFont="1" applyBorder="1" applyAlignment="1">
      <alignment horizontal="center" vertical="center"/>
    </xf>
    <xf numFmtId="2" fontId="5" fillId="0" borderId="31" xfId="0" applyNumberFormat="1" applyFont="1" applyBorder="1" applyAlignment="1">
      <alignment horizontal="center" vertical="center"/>
    </xf>
    <xf numFmtId="0" fontId="0" fillId="14" borderId="0" xfId="0" applyFont="1" applyFill="1" applyBorder="1" applyAlignment="1">
      <alignment horizontal="center" vertical="center"/>
    </xf>
    <xf numFmtId="2" fontId="6" fillId="0" borderId="35" xfId="0" applyNumberFormat="1" applyFont="1" applyBorder="1" applyAlignment="1">
      <alignment horizontal="center" vertical="center"/>
    </xf>
    <xf numFmtId="2" fontId="6" fillId="0" borderId="36" xfId="0" applyNumberFormat="1" applyFont="1" applyBorder="1" applyAlignment="1">
      <alignment horizontal="center" vertical="center"/>
    </xf>
    <xf numFmtId="1" fontId="6" fillId="0" borderId="37" xfId="0" applyNumberFormat="1" applyFont="1" applyBorder="1" applyAlignment="1">
      <alignment horizontal="center" vertical="center"/>
    </xf>
    <xf numFmtId="2" fontId="5" fillId="0" borderId="35" xfId="0" applyNumberFormat="1" applyFont="1" applyBorder="1" applyAlignment="1">
      <alignment horizontal="center" vertical="center"/>
    </xf>
    <xf numFmtId="2" fontId="6" fillId="0" borderId="40" xfId="0" applyNumberFormat="1" applyFont="1" applyBorder="1" applyAlignment="1">
      <alignment horizontal="center" vertical="center"/>
    </xf>
    <xf numFmtId="2" fontId="6" fillId="0" borderId="41" xfId="0" applyNumberFormat="1" applyFont="1" applyBorder="1" applyAlignment="1">
      <alignment horizontal="center" vertical="center"/>
    </xf>
    <xf numFmtId="1" fontId="6" fillId="0" borderId="42" xfId="0" applyNumberFormat="1" applyFont="1" applyBorder="1" applyAlignment="1">
      <alignment horizontal="center" vertical="center"/>
    </xf>
    <xf numFmtId="2" fontId="5" fillId="0" borderId="40" xfId="0" applyNumberFormat="1" applyFont="1" applyBorder="1" applyAlignment="1">
      <alignment horizontal="center" vertical="center"/>
    </xf>
    <xf numFmtId="0" fontId="0" fillId="12" borderId="0" xfId="0" applyFont="1" applyFill="1" applyBorder="1" applyAlignment="1">
      <alignment horizontal="center" vertical="center"/>
    </xf>
    <xf numFmtId="0" fontId="6" fillId="9" borderId="0" xfId="0" applyFont="1" applyFill="1" applyBorder="1"/>
    <xf numFmtId="0" fontId="0" fillId="9" borderId="43" xfId="0" applyFont="1" applyFill="1" applyBorder="1"/>
    <xf numFmtId="0" fontId="6" fillId="9" borderId="33" xfId="0" applyFont="1" applyFill="1" applyBorder="1"/>
    <xf numFmtId="2" fontId="6" fillId="0" borderId="44" xfId="0" applyNumberFormat="1" applyFont="1" applyBorder="1" applyAlignment="1">
      <alignment horizontal="center" vertical="center"/>
    </xf>
    <xf numFmtId="0" fontId="6" fillId="9" borderId="32" xfId="0" applyFont="1" applyFill="1" applyBorder="1"/>
    <xf numFmtId="0" fontId="6" fillId="9" borderId="30" xfId="0" applyFont="1" applyFill="1" applyBorder="1"/>
    <xf numFmtId="0" fontId="3" fillId="9" borderId="43" xfId="0" applyFont="1" applyFill="1" applyBorder="1"/>
    <xf numFmtId="0" fontId="6" fillId="9" borderId="43" xfId="0" applyFont="1" applyFill="1" applyBorder="1"/>
    <xf numFmtId="0" fontId="5" fillId="9" borderId="43" xfId="0" applyFont="1" applyFill="1" applyBorder="1"/>
    <xf numFmtId="0" fontId="0" fillId="0" borderId="45" xfId="0" applyFont="1" applyBorder="1" applyAlignment="1">
      <alignment horizontal="center" vertical="center"/>
    </xf>
    <xf numFmtId="2" fontId="2" fillId="0" borderId="45" xfId="0" applyNumberFormat="1" applyFont="1" applyBorder="1" applyAlignment="1">
      <alignment horizontal="center" vertical="center"/>
    </xf>
    <xf numFmtId="1" fontId="2" fillId="0" borderId="45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6" fillId="0" borderId="46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" fontId="6" fillId="0" borderId="47" xfId="0" applyNumberFormat="1" applyFont="1" applyBorder="1" applyAlignment="1">
      <alignment horizontal="center" vertical="center"/>
    </xf>
    <xf numFmtId="2" fontId="5" fillId="0" borderId="46" xfId="0" applyNumberFormat="1" applyFont="1" applyBorder="1" applyAlignment="1">
      <alignment horizontal="center" vertical="center"/>
    </xf>
    <xf numFmtId="2" fontId="6" fillId="0" borderId="48" xfId="0" applyNumberFormat="1" applyFont="1" applyBorder="1" applyAlignment="1">
      <alignment horizontal="center" vertical="center"/>
    </xf>
    <xf numFmtId="1" fontId="6" fillId="0" borderId="49" xfId="0" applyNumberFormat="1" applyFont="1" applyBorder="1" applyAlignment="1">
      <alignment horizontal="center" vertical="center"/>
    </xf>
    <xf numFmtId="1" fontId="6" fillId="0" borderId="4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12" borderId="12" xfId="0" applyFont="1" applyFill="1" applyBorder="1" applyAlignment="1">
      <alignment horizontal="center" vertical="center"/>
    </xf>
    <xf numFmtId="2" fontId="0" fillId="0" borderId="50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13" borderId="8" xfId="0" applyFont="1" applyFill="1" applyBorder="1" applyAlignment="1">
      <alignment horizontal="center" vertical="center"/>
    </xf>
    <xf numFmtId="0" fontId="0" fillId="14" borderId="6" xfId="0" applyFont="1" applyFill="1" applyBorder="1" applyAlignment="1">
      <alignment horizontal="center" vertical="center"/>
    </xf>
    <xf numFmtId="0" fontId="0" fillId="12" borderId="30" xfId="0" applyFont="1" applyFill="1" applyBorder="1" applyAlignment="1">
      <alignment horizontal="center" vertical="center"/>
    </xf>
    <xf numFmtId="0" fontId="5" fillId="15" borderId="31" xfId="0" applyFont="1" applyFill="1" applyBorder="1" applyAlignment="1">
      <alignment horizontal="center" vertical="center"/>
    </xf>
    <xf numFmtId="0" fontId="0" fillId="14" borderId="7" xfId="0" applyFont="1" applyFill="1" applyBorder="1" applyAlignment="1">
      <alignment horizontal="center" vertical="center"/>
    </xf>
    <xf numFmtId="0" fontId="5" fillId="15" borderId="7" xfId="0" applyFont="1" applyFill="1" applyBorder="1" applyAlignment="1">
      <alignment horizontal="center" vertical="center"/>
    </xf>
    <xf numFmtId="0" fontId="0" fillId="10" borderId="11" xfId="0" applyFont="1" applyFill="1" applyBorder="1" applyAlignment="1">
      <alignment horizontal="center" vertical="center"/>
    </xf>
    <xf numFmtId="1" fontId="0" fillId="0" borderId="52" xfId="0" applyNumberFormat="1" applyFont="1" applyBorder="1" applyAlignment="1">
      <alignment horizontal="center" vertical="center"/>
    </xf>
    <xf numFmtId="1" fontId="0" fillId="9" borderId="35" xfId="0" applyNumberFormat="1" applyFont="1" applyFill="1" applyBorder="1" applyAlignment="1">
      <alignment horizontal="center" vertical="center"/>
    </xf>
    <xf numFmtId="1" fontId="0" fillId="9" borderId="53" xfId="0" applyNumberFormat="1" applyFont="1" applyFill="1" applyBorder="1" applyAlignment="1">
      <alignment horizontal="center" vertical="center"/>
    </xf>
    <xf numFmtId="1" fontId="3" fillId="16" borderId="0" xfId="0" applyNumberFormat="1" applyFont="1" applyFill="1" applyAlignment="1">
      <alignment horizontal="center" vertical="center"/>
    </xf>
    <xf numFmtId="0" fontId="0" fillId="12" borderId="6" xfId="0" applyFont="1" applyFill="1" applyBorder="1" applyAlignment="1">
      <alignment horizontal="center" vertical="center"/>
    </xf>
    <xf numFmtId="1" fontId="0" fillId="0" borderId="29" xfId="0" applyNumberFormat="1" applyFont="1" applyBorder="1" applyAlignment="1">
      <alignment horizontal="center" vertical="center"/>
    </xf>
    <xf numFmtId="1" fontId="0" fillId="0" borderId="38" xfId="0" applyNumberFormat="1" applyFont="1" applyBorder="1" applyAlignment="1">
      <alignment horizontal="center" vertical="center"/>
    </xf>
    <xf numFmtId="1" fontId="0" fillId="0" borderId="4" xfId="0" applyNumberFormat="1" applyFont="1" applyBorder="1" applyAlignment="1">
      <alignment horizontal="center" vertical="center"/>
    </xf>
    <xf numFmtId="1" fontId="1" fillId="17" borderId="50" xfId="0" applyNumberFormat="1" applyFont="1" applyFill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1" fillId="2" borderId="1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2" fontId="0" fillId="0" borderId="14" xfId="0" applyNumberFormat="1" applyFont="1" applyBorder="1" applyAlignment="1">
      <alignment horizontal="center" vertical="center"/>
    </xf>
    <xf numFmtId="1" fontId="0" fillId="0" borderId="54" xfId="0" applyNumberFormat="1" applyFont="1" applyBorder="1" applyAlignment="1">
      <alignment horizontal="center" vertical="center"/>
    </xf>
    <xf numFmtId="1" fontId="3" fillId="0" borderId="54" xfId="0" applyNumberFormat="1" applyFont="1" applyBorder="1" applyAlignment="1">
      <alignment horizontal="center" vertical="center"/>
    </xf>
    <xf numFmtId="1" fontId="3" fillId="0" borderId="55" xfId="0" applyNumberFormat="1" applyFont="1" applyBorder="1" applyAlignment="1">
      <alignment horizontal="center" vertical="center"/>
    </xf>
    <xf numFmtId="2" fontId="0" fillId="0" borderId="26" xfId="0" applyNumberFormat="1" applyFont="1" applyBorder="1" applyAlignment="1">
      <alignment horizontal="center" vertical="center"/>
    </xf>
    <xf numFmtId="2" fontId="0" fillId="0" borderId="27" xfId="0" applyNumberFormat="1" applyFont="1" applyBorder="1" applyAlignment="1">
      <alignment horizontal="center" vertical="center"/>
    </xf>
    <xf numFmtId="1" fontId="0" fillId="0" borderId="28" xfId="0" applyNumberFormat="1" applyFont="1" applyBorder="1" applyAlignment="1">
      <alignment horizontal="center" vertical="center"/>
    </xf>
    <xf numFmtId="2" fontId="3" fillId="0" borderId="26" xfId="0" applyNumberFormat="1" applyFont="1" applyBorder="1" applyAlignment="1">
      <alignment horizontal="center" vertical="center"/>
    </xf>
    <xf numFmtId="1" fontId="0" fillId="0" borderId="56" xfId="0" applyNumberFormat="1" applyFont="1" applyBorder="1" applyAlignment="1">
      <alignment horizontal="center" vertical="center"/>
    </xf>
    <xf numFmtId="2" fontId="0" fillId="0" borderId="31" xfId="0" applyNumberFormat="1" applyFont="1" applyBorder="1" applyAlignment="1">
      <alignment horizontal="center" vertical="center"/>
    </xf>
    <xf numFmtId="2" fontId="0" fillId="0" borderId="32" xfId="0" applyNumberFormat="1" applyFont="1" applyBorder="1" applyAlignment="1">
      <alignment horizontal="center" vertical="center"/>
    </xf>
    <xf numFmtId="1" fontId="0" fillId="0" borderId="33" xfId="0" applyNumberFormat="1" applyFont="1" applyBorder="1" applyAlignment="1">
      <alignment horizontal="center" vertical="center"/>
    </xf>
    <xf numFmtId="2" fontId="3" fillId="0" borderId="31" xfId="0" applyNumberFormat="1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2" fontId="0" fillId="0" borderId="35" xfId="0" applyNumberFormat="1" applyFont="1" applyBorder="1" applyAlignment="1">
      <alignment horizontal="center" vertical="center"/>
    </xf>
    <xf numFmtId="2" fontId="0" fillId="0" borderId="36" xfId="0" applyNumberFormat="1" applyFont="1" applyBorder="1" applyAlignment="1">
      <alignment horizontal="center" vertical="center"/>
    </xf>
    <xf numFmtId="1" fontId="0" fillId="0" borderId="37" xfId="0" applyNumberFormat="1" applyFont="1" applyBorder="1" applyAlignment="1">
      <alignment horizontal="center" vertical="center"/>
    </xf>
    <xf numFmtId="2" fontId="3" fillId="0" borderId="35" xfId="0" applyNumberFormat="1" applyFont="1" applyBorder="1" applyAlignment="1">
      <alignment horizontal="center" vertical="center"/>
    </xf>
    <xf numFmtId="1" fontId="0" fillId="0" borderId="13" xfId="0" applyNumberFormat="1" applyFont="1" applyBorder="1" applyAlignment="1">
      <alignment horizontal="center" vertical="center"/>
    </xf>
    <xf numFmtId="2" fontId="0" fillId="0" borderId="40" xfId="0" applyNumberFormat="1" applyFont="1" applyBorder="1" applyAlignment="1">
      <alignment horizontal="center" vertical="center"/>
    </xf>
    <xf numFmtId="2" fontId="0" fillId="0" borderId="41" xfId="0" applyNumberFormat="1" applyFont="1" applyBorder="1" applyAlignment="1">
      <alignment horizontal="center" vertical="center"/>
    </xf>
    <xf numFmtId="1" fontId="0" fillId="0" borderId="42" xfId="0" applyNumberFormat="1" applyFont="1" applyBorder="1" applyAlignment="1">
      <alignment horizontal="center" vertical="center"/>
    </xf>
    <xf numFmtId="2" fontId="3" fillId="0" borderId="40" xfId="0" applyNumberFormat="1" applyFont="1" applyBorder="1" applyAlignment="1">
      <alignment horizontal="center" vertical="center"/>
    </xf>
    <xf numFmtId="1" fontId="0" fillId="0" borderId="11" xfId="0" applyNumberFormat="1" applyFont="1" applyBorder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0" fontId="0" fillId="9" borderId="32" xfId="0" applyFont="1" applyFill="1" applyBorder="1"/>
    <xf numFmtId="1" fontId="0" fillId="0" borderId="45" xfId="0" applyNumberFormat="1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2" fontId="6" fillId="0" borderId="52" xfId="0" applyNumberFormat="1" applyFont="1" applyBorder="1" applyAlignment="1">
      <alignment horizontal="center" vertical="center"/>
    </xf>
    <xf numFmtId="2" fontId="6" fillId="0" borderId="38" xfId="0" applyNumberFormat="1" applyFont="1" applyBorder="1" applyAlignment="1">
      <alignment horizontal="center" vertical="center"/>
    </xf>
    <xf numFmtId="2" fontId="5" fillId="0" borderId="43" xfId="0" applyNumberFormat="1" applyFont="1" applyBorder="1" applyAlignment="1">
      <alignment horizontal="center" vertical="center"/>
    </xf>
    <xf numFmtId="2" fontId="5" fillId="0" borderId="52" xfId="0" applyNumberFormat="1" applyFont="1" applyBorder="1" applyAlignment="1">
      <alignment horizontal="center" vertical="center"/>
    </xf>
    <xf numFmtId="2" fontId="5" fillId="0" borderId="38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3" fillId="0" borderId="0" xfId="0" applyNumberFormat="1" applyFont="1" applyAlignment="1">
      <alignment horizontal="center"/>
    </xf>
    <xf numFmtId="1" fontId="0" fillId="0" borderId="58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59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0" fillId="0" borderId="0" xfId="0" applyNumberFormat="1" applyFont="1" applyAlignment="1">
      <alignment horizontal="center"/>
    </xf>
    <xf numFmtId="1" fontId="0" fillId="0" borderId="0" xfId="0" applyNumberFormat="1" applyFont="1" applyBorder="1" applyAlignment="1">
      <alignment horizontal="center"/>
    </xf>
    <xf numFmtId="1" fontId="0" fillId="0" borderId="58" xfId="0" applyNumberFormat="1" applyFont="1" applyBorder="1" applyAlignment="1">
      <alignment horizontal="center"/>
    </xf>
    <xf numFmtId="1" fontId="0" fillId="0" borderId="59" xfId="0" applyNumberFormat="1" applyFont="1" applyBorder="1" applyAlignment="1">
      <alignment horizontal="center"/>
    </xf>
    <xf numFmtId="1" fontId="0" fillId="0" borderId="7" xfId="0" applyNumberFormat="1" applyFont="1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12" xfId="0" applyNumberFormat="1" applyFont="1" applyBorder="1" applyAlignment="1">
      <alignment horizontal="center"/>
    </xf>
    <xf numFmtId="1" fontId="0" fillId="0" borderId="6" xfId="0" applyNumberFormat="1" applyFont="1" applyBorder="1" applyAlignment="1">
      <alignment horizontal="center"/>
    </xf>
    <xf numFmtId="1" fontId="0" fillId="0" borderId="57" xfId="0" applyNumberFormat="1" applyFont="1" applyBorder="1" applyAlignment="1">
      <alignment horizontal="center"/>
    </xf>
    <xf numFmtId="1" fontId="0" fillId="0" borderId="8" xfId="0" applyNumberFormat="1" applyFont="1" applyBorder="1" applyAlignment="1">
      <alignment horizontal="center"/>
    </xf>
    <xf numFmtId="1" fontId="0" fillId="0" borderId="60" xfId="0" applyNumberFormat="1" applyFont="1" applyBorder="1" applyAlignment="1">
      <alignment horizontal="center"/>
    </xf>
    <xf numFmtId="1" fontId="0" fillId="0" borderId="11" xfId="0" applyNumberFormat="1" applyFont="1" applyBorder="1" applyAlignment="1">
      <alignment horizontal="center"/>
    </xf>
    <xf numFmtId="1" fontId="0" fillId="0" borderId="61" xfId="0" applyNumberFormat="1" applyFont="1" applyBorder="1" applyAlignment="1">
      <alignment horizontal="center"/>
    </xf>
    <xf numFmtId="1" fontId="0" fillId="0" borderId="62" xfId="0" applyNumberFormat="1" applyFont="1" applyBorder="1" applyAlignment="1">
      <alignment horizontal="center"/>
    </xf>
    <xf numFmtId="1" fontId="0" fillId="0" borderId="63" xfId="0" applyNumberFormat="1" applyFont="1" applyBorder="1" applyAlignment="1">
      <alignment horizontal="center"/>
    </xf>
    <xf numFmtId="1" fontId="0" fillId="0" borderId="64" xfId="0" applyNumberFormat="1" applyFont="1" applyBorder="1" applyAlignment="1">
      <alignment horizontal="center"/>
    </xf>
    <xf numFmtId="1" fontId="0" fillId="0" borderId="57" xfId="0" applyNumberFormat="1" applyBorder="1" applyAlignment="1">
      <alignment horizontal="center"/>
    </xf>
    <xf numFmtId="1" fontId="0" fillId="0" borderId="60" xfId="0" applyNumberForma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/>
    </xf>
    <xf numFmtId="0" fontId="0" fillId="7" borderId="0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0" fontId="0" fillId="8" borderId="9" xfId="0" applyFont="1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/>
    </xf>
    <xf numFmtId="0" fontId="0" fillId="8" borderId="7" xfId="0" applyFont="1" applyFill="1" applyBorder="1" applyAlignment="1">
      <alignment horizontal="center" vertical="center"/>
    </xf>
    <xf numFmtId="0" fontId="0" fillId="10" borderId="9" xfId="0" applyFont="1" applyFill="1" applyBorder="1" applyAlignment="1">
      <alignment horizontal="center" vertical="center"/>
    </xf>
    <xf numFmtId="0" fontId="0" fillId="10" borderId="0" xfId="0" applyFont="1" applyFill="1" applyBorder="1" applyAlignment="1">
      <alignment horizontal="center" vertical="center"/>
    </xf>
    <xf numFmtId="0" fontId="0" fillId="10" borderId="1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0" fontId="0" fillId="6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0" fillId="4" borderId="25" xfId="0" applyFont="1" applyFill="1" applyBorder="1" applyAlignment="1">
      <alignment horizontal="center" vertical="center"/>
    </xf>
    <xf numFmtId="0" fontId="0" fillId="4" borderId="30" xfId="0" applyFont="1" applyFill="1" applyBorder="1" applyAlignment="1">
      <alignment horizontal="center" vertical="center"/>
    </xf>
    <xf numFmtId="0" fontId="0" fillId="7" borderId="34" xfId="0" applyFont="1" applyFill="1" applyBorder="1" applyAlignment="1">
      <alignment horizontal="center" vertical="center"/>
    </xf>
    <xf numFmtId="0" fontId="0" fillId="7" borderId="39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0" fontId="0" fillId="3" borderId="29" xfId="0" applyFont="1" applyFill="1" applyBorder="1" applyAlignment="1">
      <alignment horizontal="center" vertical="center"/>
    </xf>
    <xf numFmtId="0" fontId="0" fillId="3" borderId="38" xfId="0" applyFont="1" applyFill="1" applyBorder="1" applyAlignment="1">
      <alignment horizontal="center" vertical="center"/>
    </xf>
    <xf numFmtId="0" fontId="0" fillId="10" borderId="7" xfId="0" applyFont="1" applyFill="1" applyBorder="1" applyAlignment="1">
      <alignment horizontal="center" vertical="center"/>
    </xf>
    <xf numFmtId="0" fontId="5" fillId="15" borderId="4" xfId="0" applyFont="1" applyFill="1" applyBorder="1" applyAlignment="1">
      <alignment horizontal="center" vertical="center"/>
    </xf>
    <xf numFmtId="0" fontId="5" fillId="15" borderId="0" xfId="0" applyFont="1" applyFill="1" applyBorder="1" applyAlignment="1">
      <alignment horizontal="center" vertical="center"/>
    </xf>
    <xf numFmtId="0" fontId="0" fillId="4" borderId="51" xfId="0" applyFont="1" applyFill="1" applyBorder="1" applyAlignment="1">
      <alignment horizontal="center" vertical="center"/>
    </xf>
    <xf numFmtId="0" fontId="0" fillId="7" borderId="5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5" fillId="15" borderId="25" xfId="0" applyFont="1" applyFill="1" applyBorder="1" applyAlignment="1">
      <alignment horizontal="center" vertical="center"/>
    </xf>
    <xf numFmtId="0" fontId="5" fillId="15" borderId="12" xfId="0" applyFont="1" applyFill="1" applyBorder="1" applyAlignment="1">
      <alignment horizontal="center" vertical="center"/>
    </xf>
    <xf numFmtId="1" fontId="0" fillId="14" borderId="9" xfId="0" applyNumberFormat="1" applyFont="1" applyFill="1" applyBorder="1" applyAlignment="1">
      <alignment horizontal="center" vertical="center"/>
    </xf>
    <xf numFmtId="1" fontId="0" fillId="14" borderId="0" xfId="0" applyNumberFormat="1" applyFont="1" applyFill="1" applyBorder="1" applyAlignment="1">
      <alignment horizontal="center" vertical="center"/>
    </xf>
    <xf numFmtId="1" fontId="0" fillId="14" borderId="7" xfId="0" applyNumberFormat="1" applyFont="1" applyFill="1" applyBorder="1" applyAlignment="1">
      <alignment horizontal="center" vertical="center"/>
    </xf>
    <xf numFmtId="1" fontId="0" fillId="10" borderId="10" xfId="0" applyNumberFormat="1" applyFont="1" applyFill="1" applyBorder="1" applyAlignment="1">
      <alignment horizontal="center" vertical="center"/>
    </xf>
    <xf numFmtId="1" fontId="0" fillId="7" borderId="9" xfId="0" applyNumberFormat="1" applyFont="1" applyFill="1" applyBorder="1" applyAlignment="1">
      <alignment horizontal="center" vertical="center"/>
    </xf>
    <xf numFmtId="1" fontId="0" fillId="7" borderId="0" xfId="0" applyNumberFormat="1" applyFont="1" applyFill="1" applyBorder="1" applyAlignment="1">
      <alignment horizontal="center" vertical="center"/>
    </xf>
    <xf numFmtId="1" fontId="0" fillId="7" borderId="10" xfId="0" applyNumberFormat="1" applyFont="1" applyFill="1" applyBorder="1" applyAlignment="1">
      <alignment horizontal="center" vertical="center"/>
    </xf>
    <xf numFmtId="1" fontId="3" fillId="3" borderId="4" xfId="0" applyNumberFormat="1" applyFont="1" applyFill="1" applyBorder="1" applyAlignment="1">
      <alignment horizontal="center" vertical="center"/>
    </xf>
    <xf numFmtId="1" fontId="3" fillId="3" borderId="0" xfId="0" applyNumberFormat="1" applyFont="1" applyFill="1" applyBorder="1" applyAlignment="1">
      <alignment horizontal="center" vertical="center"/>
    </xf>
    <xf numFmtId="1" fontId="3" fillId="3" borderId="10" xfId="0" applyNumberFormat="1" applyFont="1" applyFill="1" applyBorder="1" applyAlignment="1">
      <alignment horizontal="center" vertical="center"/>
    </xf>
    <xf numFmtId="1" fontId="0" fillId="4" borderId="4" xfId="0" applyNumberFormat="1" applyFont="1" applyFill="1" applyBorder="1" applyAlignment="1">
      <alignment horizontal="center" vertical="center"/>
    </xf>
    <xf numFmtId="1" fontId="0" fillId="4" borderId="0" xfId="0" applyNumberFormat="1" applyFont="1" applyFill="1" applyBorder="1" applyAlignment="1">
      <alignment horizontal="center" vertical="center"/>
    </xf>
    <xf numFmtId="1" fontId="0" fillId="4" borderId="7" xfId="0" applyNumberFormat="1" applyFont="1" applyFill="1" applyBorder="1" applyAlignment="1">
      <alignment horizontal="center" vertical="center"/>
    </xf>
    <xf numFmtId="1" fontId="0" fillId="12" borderId="4" xfId="0" applyNumberFormat="1" applyFont="1" applyFill="1" applyBorder="1" applyAlignment="1">
      <alignment horizontal="center" vertical="center"/>
    </xf>
    <xf numFmtId="1" fontId="0" fillId="12" borderId="0" xfId="0" applyNumberFormat="1" applyFont="1" applyFill="1" applyBorder="1" applyAlignment="1">
      <alignment horizontal="center" vertical="center"/>
    </xf>
    <xf numFmtId="1" fontId="0" fillId="12" borderId="7" xfId="0" applyNumberFormat="1" applyFont="1" applyFill="1" applyBorder="1" applyAlignment="1">
      <alignment horizontal="center" vertical="center"/>
    </xf>
    <xf numFmtId="1" fontId="0" fillId="13" borderId="7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" fontId="3" fillId="3" borderId="14" xfId="0" applyNumberFormat="1" applyFont="1" applyFill="1" applyBorder="1" applyAlignment="1">
      <alignment horizontal="center" vertical="center"/>
    </xf>
    <xf numFmtId="1" fontId="3" fillId="3" borderId="1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12" borderId="4" xfId="0" applyFont="1" applyFill="1" applyBorder="1" applyAlignment="1">
      <alignment horizontal="center" vertical="center"/>
    </xf>
    <xf numFmtId="0" fontId="0" fillId="12" borderId="0" xfId="0" applyFont="1" applyFill="1" applyBorder="1" applyAlignment="1">
      <alignment horizontal="center" vertical="center"/>
    </xf>
    <xf numFmtId="0" fontId="0" fillId="12" borderId="7" xfId="0" applyFont="1" applyFill="1" applyBorder="1" applyAlignment="1">
      <alignment horizontal="center" vertical="center"/>
    </xf>
    <xf numFmtId="0" fontId="0" fillId="13" borderId="7" xfId="0" applyFont="1" applyFill="1" applyBorder="1" applyAlignment="1">
      <alignment horizontal="center" vertical="center"/>
    </xf>
    <xf numFmtId="0" fontId="0" fillId="14" borderId="9" xfId="0" applyFont="1" applyFill="1" applyBorder="1" applyAlignment="1">
      <alignment horizontal="center" vertical="center"/>
    </xf>
    <xf numFmtId="0" fontId="0" fillId="14" borderId="0" xfId="0" applyFont="1" applyFill="1" applyBorder="1" applyAlignment="1">
      <alignment horizontal="center" vertical="center"/>
    </xf>
    <xf numFmtId="0" fontId="0" fillId="14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7B7FF"/>
      <color rgb="FFFF5B5B"/>
      <color rgb="FF0066CC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B.1: Mitjana de les notes per camps d'aprenentatge dels alumnes de 12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20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113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128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20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111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128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20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113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128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20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112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127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20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113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128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20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113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128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20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113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128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'Gràfics barres'!$E$3:$E$30</c:f>
                <c:numCache>
                  <c:formatCode>General</c:formatCode>
                  <c:ptCount val="28"/>
                  <c:pt idx="0">
                    <c:v>1.3409446921274526</c:v>
                  </c:pt>
                  <c:pt idx="1">
                    <c:v>1.2623903586369556</c:v>
                  </c:pt>
                  <c:pt idx="2">
                    <c:v>1.8783949730778453</c:v>
                  </c:pt>
                  <c:pt idx="3">
                    <c:v>1.7693115365644723</c:v>
                  </c:pt>
                  <c:pt idx="4">
                    <c:v>1.3241734469236788</c:v>
                  </c:pt>
                  <c:pt idx="5">
                    <c:v>1.2714323176157423</c:v>
                  </c:pt>
                  <c:pt idx="6">
                    <c:v>2.1137943765252598</c:v>
                  </c:pt>
                  <c:pt idx="7">
                    <c:v>1.9574618071620302</c:v>
                  </c:pt>
                  <c:pt idx="8">
                    <c:v>1.2470718098366236</c:v>
                  </c:pt>
                  <c:pt idx="9">
                    <c:v>1.198577961167075</c:v>
                  </c:pt>
                  <c:pt idx="10">
                    <c:v>1.9481783181158077</c:v>
                  </c:pt>
                  <c:pt idx="11">
                    <c:v>1.7943897472670021</c:v>
                  </c:pt>
                  <c:pt idx="12">
                    <c:v>1.7181152141891258</c:v>
                  </c:pt>
                  <c:pt idx="13">
                    <c:v>1.5548621816877251</c:v>
                  </c:pt>
                  <c:pt idx="14">
                    <c:v>1.8267254678696598</c:v>
                  </c:pt>
                  <c:pt idx="15">
                    <c:v>1.9196909055332876</c:v>
                  </c:pt>
                  <c:pt idx="16">
                    <c:v>1.3042894266752498</c:v>
                  </c:pt>
                  <c:pt idx="17">
                    <c:v>1.0795394508169804</c:v>
                  </c:pt>
                  <c:pt idx="18">
                    <c:v>1.8030750730096141</c:v>
                  </c:pt>
                  <c:pt idx="19">
                    <c:v>1.8282571280978646</c:v>
                  </c:pt>
                  <c:pt idx="20">
                    <c:v>1.3742846701144424</c:v>
                  </c:pt>
                  <c:pt idx="21">
                    <c:v>1.2440948280166131</c:v>
                  </c:pt>
                  <c:pt idx="22">
                    <c:v>1.8459377807382282</c:v>
                  </c:pt>
                  <c:pt idx="23">
                    <c:v>1.7635865976337648</c:v>
                  </c:pt>
                  <c:pt idx="24">
                    <c:v>1.0985518844175826</c:v>
                  </c:pt>
                  <c:pt idx="25">
                    <c:v>1.3253635295636246</c:v>
                  </c:pt>
                  <c:pt idx="26">
                    <c:v>1.7281292193832523</c:v>
                  </c:pt>
                  <c:pt idx="27">
                    <c:v>1.6227446245087422</c:v>
                  </c:pt>
                </c:numCache>
              </c:numRef>
            </c:plus>
            <c:minus>
              <c:numRef>
                <c:f>'Gràfics barres'!$E$3:$E$30</c:f>
                <c:numCache>
                  <c:formatCode>General</c:formatCode>
                  <c:ptCount val="28"/>
                  <c:pt idx="0">
                    <c:v>1.3409446921274526</c:v>
                  </c:pt>
                  <c:pt idx="1">
                    <c:v>1.2623903586369556</c:v>
                  </c:pt>
                  <c:pt idx="2">
                    <c:v>1.8783949730778453</c:v>
                  </c:pt>
                  <c:pt idx="3">
                    <c:v>1.7693115365644723</c:v>
                  </c:pt>
                  <c:pt idx="4">
                    <c:v>1.3241734469236788</c:v>
                  </c:pt>
                  <c:pt idx="5">
                    <c:v>1.2714323176157423</c:v>
                  </c:pt>
                  <c:pt idx="6">
                    <c:v>2.1137943765252598</c:v>
                  </c:pt>
                  <c:pt idx="7">
                    <c:v>1.9574618071620302</c:v>
                  </c:pt>
                  <c:pt idx="8">
                    <c:v>1.2470718098366236</c:v>
                  </c:pt>
                  <c:pt idx="9">
                    <c:v>1.198577961167075</c:v>
                  </c:pt>
                  <c:pt idx="10">
                    <c:v>1.9481783181158077</c:v>
                  </c:pt>
                  <c:pt idx="11">
                    <c:v>1.7943897472670021</c:v>
                  </c:pt>
                  <c:pt idx="12">
                    <c:v>1.7181152141891258</c:v>
                  </c:pt>
                  <c:pt idx="13">
                    <c:v>1.5548621816877251</c:v>
                  </c:pt>
                  <c:pt idx="14">
                    <c:v>1.8267254678696598</c:v>
                  </c:pt>
                  <c:pt idx="15">
                    <c:v>1.9196909055332876</c:v>
                  </c:pt>
                  <c:pt idx="16">
                    <c:v>1.3042894266752498</c:v>
                  </c:pt>
                  <c:pt idx="17">
                    <c:v>1.0795394508169804</c:v>
                  </c:pt>
                  <c:pt idx="18">
                    <c:v>1.8030750730096141</c:v>
                  </c:pt>
                  <c:pt idx="19">
                    <c:v>1.8282571280978646</c:v>
                  </c:pt>
                  <c:pt idx="20">
                    <c:v>1.3742846701144424</c:v>
                  </c:pt>
                  <c:pt idx="21">
                    <c:v>1.2440948280166131</c:v>
                  </c:pt>
                  <c:pt idx="22">
                    <c:v>1.8459377807382282</c:v>
                  </c:pt>
                  <c:pt idx="23">
                    <c:v>1.7635865976337648</c:v>
                  </c:pt>
                  <c:pt idx="24">
                    <c:v>1.0985518844175826</c:v>
                  </c:pt>
                  <c:pt idx="25">
                    <c:v>1.3253635295636246</c:v>
                  </c:pt>
                  <c:pt idx="26">
                    <c:v>1.7281292193832523</c:v>
                  </c:pt>
                  <c:pt idx="27">
                    <c:v>1.6227446245087422</c:v>
                  </c:pt>
                </c:numCache>
              </c:numRef>
            </c:minus>
          </c:errBars>
          <c:cat>
            <c:multiLvlStrRef>
              <c:f>'Gràfics barres'!$A$3:$C$30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'Gràfics barres'!$D$3:$D$30</c:f>
              <c:numCache>
                <c:formatCode>0.00</c:formatCode>
                <c:ptCount val="28"/>
                <c:pt idx="0">
                  <c:v>8.0479497354497358</c:v>
                </c:pt>
                <c:pt idx="1">
                  <c:v>7.2070987654320993</c:v>
                </c:pt>
                <c:pt idx="2">
                  <c:v>6.5106050382366165</c:v>
                </c:pt>
                <c:pt idx="3">
                  <c:v>5.8412057458340536</c:v>
                </c:pt>
                <c:pt idx="4">
                  <c:v>8.1349206349206344</c:v>
                </c:pt>
                <c:pt idx="5">
                  <c:v>7.674074074074074</c:v>
                </c:pt>
                <c:pt idx="6">
                  <c:v>6.4637137137137133</c:v>
                </c:pt>
                <c:pt idx="7">
                  <c:v>6.043439716312057</c:v>
                </c:pt>
                <c:pt idx="8">
                  <c:v>8.0914351851851851</c:v>
                </c:pt>
                <c:pt idx="9">
                  <c:v>7.4405864197530862</c:v>
                </c:pt>
                <c:pt idx="10">
                  <c:v>6.4646573699205279</c:v>
                </c:pt>
                <c:pt idx="11">
                  <c:v>5.9423227310730553</c:v>
                </c:pt>
                <c:pt idx="12">
                  <c:v>7.2301587301587302</c:v>
                </c:pt>
                <c:pt idx="13">
                  <c:v>6.9814814814814818</c:v>
                </c:pt>
                <c:pt idx="14">
                  <c:v>5.677875243664718</c:v>
                </c:pt>
                <c:pt idx="15">
                  <c:v>5.5797284650424244</c:v>
                </c:pt>
                <c:pt idx="16">
                  <c:v>7.5486111111111107</c:v>
                </c:pt>
                <c:pt idx="17">
                  <c:v>7.3111111111111109</c:v>
                </c:pt>
                <c:pt idx="18">
                  <c:v>6.480281901334533</c:v>
                </c:pt>
                <c:pt idx="19">
                  <c:v>5.9725090814737944</c:v>
                </c:pt>
                <c:pt idx="20">
                  <c:v>7.597718253968254</c:v>
                </c:pt>
                <c:pt idx="21">
                  <c:v>7.3037037037037038</c:v>
                </c:pt>
                <c:pt idx="22">
                  <c:v>6.047536487229471</c:v>
                </c:pt>
                <c:pt idx="23">
                  <c:v>5.7676786023179369</c:v>
                </c:pt>
                <c:pt idx="24">
                  <c:v>7.9859457671957657</c:v>
                </c:pt>
                <c:pt idx="25">
                  <c:v>7.2825617283950619</c:v>
                </c:pt>
                <c:pt idx="26">
                  <c:v>6.6952908669465687</c:v>
                </c:pt>
                <c:pt idx="27">
                  <c:v>6.3826707010753614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43493120"/>
        <c:axId val="60726592"/>
      </c:barChart>
      <c:catAx>
        <c:axId val="143493120"/>
        <c:scaling>
          <c:orientation val="minMax"/>
        </c:scaling>
        <c:delete val="0"/>
        <c:axPos val="b"/>
        <c:majorTickMark val="out"/>
        <c:minorTickMark val="none"/>
        <c:tickLblPos val="nextTo"/>
        <c:crossAx val="60726592"/>
        <c:crosses val="autoZero"/>
        <c:auto val="1"/>
        <c:lblAlgn val="ctr"/>
        <c:lblOffset val="100"/>
        <c:noMultiLvlLbl val="0"/>
      </c:catAx>
      <c:valAx>
        <c:axId val="60726592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3493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/>
              <a:t>D.4: Correlació entre</a:t>
            </a:r>
            <a:r>
              <a:rPr lang="es-ES" sz="1300" baseline="0"/>
              <a:t> els resultats en el</a:t>
            </a:r>
          </a:p>
          <a:p>
            <a:pPr>
              <a:defRPr/>
            </a:pPr>
            <a:r>
              <a:rPr lang="es-ES" sz="1300" baseline="0"/>
              <a:t>camp humanístic i el científic en alumnes de 15 anys</a:t>
            </a:r>
            <a:endParaRPr lang="es-ES" sz="13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428369227211907"/>
          <c:y val="0.17624086856171611"/>
          <c:w val="0.56888262557190195"/>
          <c:h val="0.69723916801158714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994401709401712"/>
                  <c:y val="1.0288342963240082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'Gràfics dispersió'!$Y$23:$Y$54</c:f>
              <c:numCache>
                <c:formatCode>0</c:formatCode>
                <c:ptCount val="32"/>
                <c:pt idx="0">
                  <c:v>7</c:v>
                </c:pt>
                <c:pt idx="1">
                  <c:v>7.75</c:v>
                </c:pt>
                <c:pt idx="2">
                  <c:v>5</c:v>
                </c:pt>
                <c:pt idx="3">
                  <c:v>9</c:v>
                </c:pt>
                <c:pt idx="4">
                  <c:v>7.916666666666667</c:v>
                </c:pt>
                <c:pt idx="5">
                  <c:v>8</c:v>
                </c:pt>
                <c:pt idx="6">
                  <c:v>7</c:v>
                </c:pt>
                <c:pt idx="7">
                  <c:v>9.4166666666666679</c:v>
                </c:pt>
                <c:pt idx="8">
                  <c:v>9.35</c:v>
                </c:pt>
                <c:pt idx="9">
                  <c:v>9.5833333333333321</c:v>
                </c:pt>
                <c:pt idx="10">
                  <c:v>9.875</c:v>
                </c:pt>
                <c:pt idx="11">
                  <c:v>7.3333333333333339</c:v>
                </c:pt>
                <c:pt idx="12">
                  <c:v>8.5</c:v>
                </c:pt>
                <c:pt idx="13">
                  <c:v>8.875</c:v>
                </c:pt>
                <c:pt idx="14">
                  <c:v>7.8333333333333339</c:v>
                </c:pt>
                <c:pt idx="15">
                  <c:v>8</c:v>
                </c:pt>
                <c:pt idx="16">
                  <c:v>8.3333333333333321</c:v>
                </c:pt>
                <c:pt idx="17">
                  <c:v>9.75</c:v>
                </c:pt>
                <c:pt idx="18">
                  <c:v>6.9</c:v>
                </c:pt>
                <c:pt idx="19">
                  <c:v>7</c:v>
                </c:pt>
                <c:pt idx="20">
                  <c:v>7.9166666666666661</c:v>
                </c:pt>
                <c:pt idx="21">
                  <c:v>8.4166666666666679</c:v>
                </c:pt>
                <c:pt idx="22">
                  <c:v>7.4166666666666661</c:v>
                </c:pt>
                <c:pt idx="23">
                  <c:v>6.8333333333333339</c:v>
                </c:pt>
                <c:pt idx="24">
                  <c:v>7.5833333333333339</c:v>
                </c:pt>
                <c:pt idx="25">
                  <c:v>6</c:v>
                </c:pt>
                <c:pt idx="26">
                  <c:v>7.5</c:v>
                </c:pt>
                <c:pt idx="27">
                  <c:v>6.625</c:v>
                </c:pt>
                <c:pt idx="28">
                  <c:v>8.125</c:v>
                </c:pt>
                <c:pt idx="29">
                  <c:v>5.375</c:v>
                </c:pt>
                <c:pt idx="30">
                  <c:v>7.25</c:v>
                </c:pt>
                <c:pt idx="31">
                  <c:v>10</c:v>
                </c:pt>
              </c:numCache>
            </c:numRef>
          </c:xVal>
          <c:yVal>
            <c:numRef>
              <c:f>'Gràfics dispersió'!$Z$23:$Z$54</c:f>
              <c:numCache>
                <c:formatCode>0</c:formatCode>
                <c:ptCount val="32"/>
                <c:pt idx="0">
                  <c:v>6.5</c:v>
                </c:pt>
                <c:pt idx="1">
                  <c:v>7.5</c:v>
                </c:pt>
                <c:pt idx="2">
                  <c:v>5.5</c:v>
                </c:pt>
                <c:pt idx="3">
                  <c:v>8.75</c:v>
                </c:pt>
                <c:pt idx="4">
                  <c:v>8</c:v>
                </c:pt>
                <c:pt idx="5">
                  <c:v>7.5</c:v>
                </c:pt>
                <c:pt idx="6">
                  <c:v>8.25</c:v>
                </c:pt>
                <c:pt idx="7">
                  <c:v>9</c:v>
                </c:pt>
                <c:pt idx="8">
                  <c:v>6</c:v>
                </c:pt>
                <c:pt idx="9">
                  <c:v>10</c:v>
                </c:pt>
                <c:pt idx="10">
                  <c:v>8.5</c:v>
                </c:pt>
                <c:pt idx="11">
                  <c:v>6</c:v>
                </c:pt>
                <c:pt idx="12">
                  <c:v>8</c:v>
                </c:pt>
                <c:pt idx="13">
                  <c:v>8.5</c:v>
                </c:pt>
                <c:pt idx="14">
                  <c:v>8.75</c:v>
                </c:pt>
                <c:pt idx="15">
                  <c:v>6.6666666666666661</c:v>
                </c:pt>
                <c:pt idx="16">
                  <c:v>7.5</c:v>
                </c:pt>
                <c:pt idx="17">
                  <c:v>9</c:v>
                </c:pt>
                <c:pt idx="18">
                  <c:v>5</c:v>
                </c:pt>
                <c:pt idx="19">
                  <c:v>7</c:v>
                </c:pt>
                <c:pt idx="20">
                  <c:v>6.75</c:v>
                </c:pt>
                <c:pt idx="21">
                  <c:v>7</c:v>
                </c:pt>
                <c:pt idx="22">
                  <c:v>8.5</c:v>
                </c:pt>
                <c:pt idx="23">
                  <c:v>7.25</c:v>
                </c:pt>
                <c:pt idx="24">
                  <c:v>7.666666666666667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9</c:v>
                </c:pt>
                <c:pt idx="29">
                  <c:v>5</c:v>
                </c:pt>
                <c:pt idx="30">
                  <c:v>6.75</c:v>
                </c:pt>
                <c:pt idx="31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819358974358976"/>
                  <c:y val="0.57691482728519761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'Gràfics dispersió'!$Y$55:$Y$316</c:f>
              <c:numCache>
                <c:formatCode>0</c:formatCode>
                <c:ptCount val="262"/>
                <c:pt idx="0">
                  <c:v>9.25</c:v>
                </c:pt>
                <c:pt idx="1">
                  <c:v>7.8</c:v>
                </c:pt>
                <c:pt idx="2">
                  <c:v>6.625</c:v>
                </c:pt>
                <c:pt idx="3">
                  <c:v>8.1666666666666679</c:v>
                </c:pt>
                <c:pt idx="4">
                  <c:v>4.083333333333333</c:v>
                </c:pt>
                <c:pt idx="5">
                  <c:v>8.3333333333333339</c:v>
                </c:pt>
                <c:pt idx="6">
                  <c:v>5.125</c:v>
                </c:pt>
                <c:pt idx="7">
                  <c:v>9.5</c:v>
                </c:pt>
                <c:pt idx="8">
                  <c:v>4.9166666666666661</c:v>
                </c:pt>
                <c:pt idx="9">
                  <c:v>8.125</c:v>
                </c:pt>
                <c:pt idx="10">
                  <c:v>5.8333333333333339</c:v>
                </c:pt>
                <c:pt idx="11">
                  <c:v>8.1666666666666661</c:v>
                </c:pt>
                <c:pt idx="12">
                  <c:v>8.3333333333333339</c:v>
                </c:pt>
                <c:pt idx="13">
                  <c:v>6.8</c:v>
                </c:pt>
                <c:pt idx="14">
                  <c:v>8.5</c:v>
                </c:pt>
                <c:pt idx="15">
                  <c:v>9.8333333333333321</c:v>
                </c:pt>
                <c:pt idx="16">
                  <c:v>7.4166666666666661</c:v>
                </c:pt>
                <c:pt idx="17">
                  <c:v>7.75</c:v>
                </c:pt>
                <c:pt idx="18">
                  <c:v>7.916666666666667</c:v>
                </c:pt>
                <c:pt idx="19">
                  <c:v>9.5</c:v>
                </c:pt>
                <c:pt idx="20">
                  <c:v>5.125</c:v>
                </c:pt>
                <c:pt idx="21">
                  <c:v>4</c:v>
                </c:pt>
                <c:pt idx="22">
                  <c:v>5</c:v>
                </c:pt>
                <c:pt idx="23">
                  <c:v>4.5833333333333339</c:v>
                </c:pt>
                <c:pt idx="24">
                  <c:v>1</c:v>
                </c:pt>
                <c:pt idx="25">
                  <c:v>8.1999999999999993</c:v>
                </c:pt>
                <c:pt idx="26">
                  <c:v>5.75</c:v>
                </c:pt>
                <c:pt idx="27">
                  <c:v>7.875</c:v>
                </c:pt>
                <c:pt idx="28">
                  <c:v>8.875</c:v>
                </c:pt>
                <c:pt idx="29">
                  <c:v>5.625</c:v>
                </c:pt>
                <c:pt idx="30">
                  <c:v>7.375</c:v>
                </c:pt>
                <c:pt idx="31">
                  <c:v>6.5</c:v>
                </c:pt>
                <c:pt idx="32">
                  <c:v>1.875</c:v>
                </c:pt>
                <c:pt idx="33">
                  <c:v>7.8333333333333339</c:v>
                </c:pt>
                <c:pt idx="34">
                  <c:v>7.9166666666666661</c:v>
                </c:pt>
                <c:pt idx="35">
                  <c:v>8.625</c:v>
                </c:pt>
                <c:pt idx="36">
                  <c:v>8.1666666666666661</c:v>
                </c:pt>
                <c:pt idx="37">
                  <c:v>6.75</c:v>
                </c:pt>
                <c:pt idx="38">
                  <c:v>5.5</c:v>
                </c:pt>
                <c:pt idx="39">
                  <c:v>8.625</c:v>
                </c:pt>
                <c:pt idx="40">
                  <c:v>8.0833333333333339</c:v>
                </c:pt>
                <c:pt idx="41">
                  <c:v>7.9166666666666661</c:v>
                </c:pt>
                <c:pt idx="42">
                  <c:v>5.125</c:v>
                </c:pt>
                <c:pt idx="43">
                  <c:v>9.1</c:v>
                </c:pt>
                <c:pt idx="44">
                  <c:v>7.8333333333333339</c:v>
                </c:pt>
                <c:pt idx="45">
                  <c:v>6.25</c:v>
                </c:pt>
                <c:pt idx="46">
                  <c:v>5.75</c:v>
                </c:pt>
                <c:pt idx="47">
                  <c:v>5.25</c:v>
                </c:pt>
                <c:pt idx="48">
                  <c:v>7</c:v>
                </c:pt>
                <c:pt idx="49">
                  <c:v>6</c:v>
                </c:pt>
                <c:pt idx="50">
                  <c:v>7.1666666666666661</c:v>
                </c:pt>
                <c:pt idx="51">
                  <c:v>5.5</c:v>
                </c:pt>
                <c:pt idx="52">
                  <c:v>5</c:v>
                </c:pt>
                <c:pt idx="53">
                  <c:v>7.95</c:v>
                </c:pt>
                <c:pt idx="54">
                  <c:v>9.25</c:v>
                </c:pt>
                <c:pt idx="55">
                  <c:v>7.65</c:v>
                </c:pt>
                <c:pt idx="56">
                  <c:v>9.25</c:v>
                </c:pt>
                <c:pt idx="57">
                  <c:v>8</c:v>
                </c:pt>
                <c:pt idx="58">
                  <c:v>8.15</c:v>
                </c:pt>
                <c:pt idx="59">
                  <c:v>9.4166666666666679</c:v>
                </c:pt>
                <c:pt idx="60">
                  <c:v>8.25</c:v>
                </c:pt>
                <c:pt idx="61">
                  <c:v>6.625</c:v>
                </c:pt>
                <c:pt idx="62">
                  <c:v>8.5</c:v>
                </c:pt>
                <c:pt idx="63">
                  <c:v>6</c:v>
                </c:pt>
                <c:pt idx="64">
                  <c:v>5.8333333333333339</c:v>
                </c:pt>
                <c:pt idx="65">
                  <c:v>7.25</c:v>
                </c:pt>
                <c:pt idx="66">
                  <c:v>9</c:v>
                </c:pt>
                <c:pt idx="67">
                  <c:v>5.75</c:v>
                </c:pt>
                <c:pt idx="68">
                  <c:v>5.875</c:v>
                </c:pt>
                <c:pt idx="69">
                  <c:v>8</c:v>
                </c:pt>
                <c:pt idx="70">
                  <c:v>6.5</c:v>
                </c:pt>
                <c:pt idx="71">
                  <c:v>5.875</c:v>
                </c:pt>
                <c:pt idx="72">
                  <c:v>6.125</c:v>
                </c:pt>
                <c:pt idx="73">
                  <c:v>3.5</c:v>
                </c:pt>
                <c:pt idx="74">
                  <c:v>8.25</c:v>
                </c:pt>
                <c:pt idx="75">
                  <c:v>7.5</c:v>
                </c:pt>
                <c:pt idx="76">
                  <c:v>7.875</c:v>
                </c:pt>
                <c:pt idx="77">
                  <c:v>6.85</c:v>
                </c:pt>
                <c:pt idx="78">
                  <c:v>7.5833333333333339</c:v>
                </c:pt>
                <c:pt idx="79">
                  <c:v>4.5</c:v>
                </c:pt>
                <c:pt idx="80">
                  <c:v>6.75</c:v>
                </c:pt>
                <c:pt idx="81">
                  <c:v>5</c:v>
                </c:pt>
                <c:pt idx="82">
                  <c:v>8.25</c:v>
                </c:pt>
                <c:pt idx="83">
                  <c:v>8.75</c:v>
                </c:pt>
                <c:pt idx="84">
                  <c:v>8.5</c:v>
                </c:pt>
                <c:pt idx="85">
                  <c:v>7.625</c:v>
                </c:pt>
                <c:pt idx="86">
                  <c:v>5.625</c:v>
                </c:pt>
                <c:pt idx="87">
                  <c:v>7.125</c:v>
                </c:pt>
                <c:pt idx="88">
                  <c:v>6.75</c:v>
                </c:pt>
                <c:pt idx="89">
                  <c:v>8</c:v>
                </c:pt>
                <c:pt idx="90">
                  <c:v>6.25</c:v>
                </c:pt>
                <c:pt idx="91">
                  <c:v>5.5</c:v>
                </c:pt>
                <c:pt idx="92">
                  <c:v>4.625</c:v>
                </c:pt>
                <c:pt idx="93">
                  <c:v>5.5</c:v>
                </c:pt>
                <c:pt idx="94">
                  <c:v>5.0833333333333339</c:v>
                </c:pt>
                <c:pt idx="95">
                  <c:v>6.75</c:v>
                </c:pt>
                <c:pt idx="96">
                  <c:v>7.5</c:v>
                </c:pt>
                <c:pt idx="97">
                  <c:v>8</c:v>
                </c:pt>
                <c:pt idx="98">
                  <c:v>6.4166666666666661</c:v>
                </c:pt>
                <c:pt idx="99">
                  <c:v>8.125</c:v>
                </c:pt>
                <c:pt idx="100">
                  <c:v>7.25</c:v>
                </c:pt>
                <c:pt idx="101">
                  <c:v>5.1666666666666661</c:v>
                </c:pt>
                <c:pt idx="102">
                  <c:v>7.25</c:v>
                </c:pt>
                <c:pt idx="103">
                  <c:v>5.25</c:v>
                </c:pt>
                <c:pt idx="104">
                  <c:v>7</c:v>
                </c:pt>
                <c:pt idx="105">
                  <c:v>5.8333333333333339</c:v>
                </c:pt>
                <c:pt idx="106">
                  <c:v>6.9</c:v>
                </c:pt>
                <c:pt idx="107">
                  <c:v>3.1666666666666665</c:v>
                </c:pt>
                <c:pt idx="108">
                  <c:v>7.5</c:v>
                </c:pt>
                <c:pt idx="109">
                  <c:v>8.6999999999999993</c:v>
                </c:pt>
                <c:pt idx="110">
                  <c:v>8.4</c:v>
                </c:pt>
                <c:pt idx="111">
                  <c:v>7.05</c:v>
                </c:pt>
                <c:pt idx="112">
                  <c:v>6.375</c:v>
                </c:pt>
                <c:pt idx="113">
                  <c:v>8.85</c:v>
                </c:pt>
                <c:pt idx="114">
                  <c:v>7.5</c:v>
                </c:pt>
                <c:pt idx="115">
                  <c:v>8.15</c:v>
                </c:pt>
                <c:pt idx="116">
                  <c:v>7.5</c:v>
                </c:pt>
                <c:pt idx="117">
                  <c:v>7.875</c:v>
                </c:pt>
                <c:pt idx="118">
                  <c:v>9.5</c:v>
                </c:pt>
                <c:pt idx="119">
                  <c:v>7.3</c:v>
                </c:pt>
                <c:pt idx="120">
                  <c:v>6.45</c:v>
                </c:pt>
                <c:pt idx="121">
                  <c:v>6.7</c:v>
                </c:pt>
                <c:pt idx="122">
                  <c:v>8.15</c:v>
                </c:pt>
                <c:pt idx="123">
                  <c:v>7</c:v>
                </c:pt>
                <c:pt idx="124">
                  <c:v>5.25</c:v>
                </c:pt>
                <c:pt idx="125">
                  <c:v>6.125</c:v>
                </c:pt>
                <c:pt idx="126">
                  <c:v>7.65</c:v>
                </c:pt>
                <c:pt idx="127">
                  <c:v>6.05</c:v>
                </c:pt>
                <c:pt idx="128">
                  <c:v>9.375</c:v>
                </c:pt>
                <c:pt idx="129">
                  <c:v>6.875</c:v>
                </c:pt>
                <c:pt idx="130">
                  <c:v>7.95</c:v>
                </c:pt>
                <c:pt idx="131">
                  <c:v>7.25</c:v>
                </c:pt>
                <c:pt idx="132">
                  <c:v>7</c:v>
                </c:pt>
                <c:pt idx="133">
                  <c:v>7.8</c:v>
                </c:pt>
                <c:pt idx="134">
                  <c:v>8.4</c:v>
                </c:pt>
                <c:pt idx="135">
                  <c:v>6.95</c:v>
                </c:pt>
                <c:pt idx="136">
                  <c:v>6.1</c:v>
                </c:pt>
                <c:pt idx="137">
                  <c:v>8.15</c:v>
                </c:pt>
                <c:pt idx="138">
                  <c:v>7.6</c:v>
                </c:pt>
                <c:pt idx="139">
                  <c:v>7.375</c:v>
                </c:pt>
                <c:pt idx="140">
                  <c:v>7.6</c:v>
                </c:pt>
                <c:pt idx="141">
                  <c:v>8.5500000000000007</c:v>
                </c:pt>
                <c:pt idx="142">
                  <c:v>7.2</c:v>
                </c:pt>
                <c:pt idx="143">
                  <c:v>6.35</c:v>
                </c:pt>
                <c:pt idx="144">
                  <c:v>6.6</c:v>
                </c:pt>
                <c:pt idx="145">
                  <c:v>7.4</c:v>
                </c:pt>
                <c:pt idx="146">
                  <c:v>9.4499999999999993</c:v>
                </c:pt>
                <c:pt idx="147">
                  <c:v>6.8333333333333339</c:v>
                </c:pt>
                <c:pt idx="148">
                  <c:v>6.5</c:v>
                </c:pt>
                <c:pt idx="149">
                  <c:v>1.75</c:v>
                </c:pt>
                <c:pt idx="150">
                  <c:v>6.4166666666666661</c:v>
                </c:pt>
                <c:pt idx="151">
                  <c:v>6.75</c:v>
                </c:pt>
                <c:pt idx="152">
                  <c:v>1.25</c:v>
                </c:pt>
                <c:pt idx="153">
                  <c:v>8.75</c:v>
                </c:pt>
                <c:pt idx="154">
                  <c:v>5.6666666666666661</c:v>
                </c:pt>
                <c:pt idx="155">
                  <c:v>9.5833333333333321</c:v>
                </c:pt>
                <c:pt idx="156">
                  <c:v>6.9166666666666661</c:v>
                </c:pt>
                <c:pt idx="157">
                  <c:v>7.3333333333333339</c:v>
                </c:pt>
                <c:pt idx="158">
                  <c:v>6.8333333333333339</c:v>
                </c:pt>
                <c:pt idx="159">
                  <c:v>8.9166666666666679</c:v>
                </c:pt>
                <c:pt idx="160">
                  <c:v>2.25</c:v>
                </c:pt>
                <c:pt idx="161">
                  <c:v>4.5</c:v>
                </c:pt>
                <c:pt idx="162">
                  <c:v>8</c:v>
                </c:pt>
                <c:pt idx="163">
                  <c:v>4</c:v>
                </c:pt>
                <c:pt idx="164">
                  <c:v>5.25</c:v>
                </c:pt>
                <c:pt idx="165">
                  <c:v>8.5</c:v>
                </c:pt>
                <c:pt idx="166">
                  <c:v>7</c:v>
                </c:pt>
                <c:pt idx="167">
                  <c:v>7.5833333333333339</c:v>
                </c:pt>
                <c:pt idx="168">
                  <c:v>6.5</c:v>
                </c:pt>
                <c:pt idx="169">
                  <c:v>9</c:v>
                </c:pt>
                <c:pt idx="170">
                  <c:v>6.8333333333333339</c:v>
                </c:pt>
                <c:pt idx="171">
                  <c:v>7.6666666666666661</c:v>
                </c:pt>
                <c:pt idx="172">
                  <c:v>8.5</c:v>
                </c:pt>
                <c:pt idx="173">
                  <c:v>9.3333333333333321</c:v>
                </c:pt>
                <c:pt idx="174">
                  <c:v>4.25</c:v>
                </c:pt>
                <c:pt idx="175">
                  <c:v>9.6666666666666679</c:v>
                </c:pt>
                <c:pt idx="176">
                  <c:v>7.25</c:v>
                </c:pt>
                <c:pt idx="177">
                  <c:v>5.4166666666666661</c:v>
                </c:pt>
                <c:pt idx="178">
                  <c:v>7.9166666666666661</c:v>
                </c:pt>
                <c:pt idx="179">
                  <c:v>7.5833333333333339</c:v>
                </c:pt>
                <c:pt idx="180">
                  <c:v>5.875</c:v>
                </c:pt>
                <c:pt idx="181">
                  <c:v>6.1666666666666661</c:v>
                </c:pt>
                <c:pt idx="182">
                  <c:v>7.5833333333333339</c:v>
                </c:pt>
                <c:pt idx="183">
                  <c:v>6.125</c:v>
                </c:pt>
                <c:pt idx="184">
                  <c:v>6.5833333333333339</c:v>
                </c:pt>
                <c:pt idx="185">
                  <c:v>6.375</c:v>
                </c:pt>
                <c:pt idx="186">
                  <c:v>6.125</c:v>
                </c:pt>
                <c:pt idx="187">
                  <c:v>5.1666666666666661</c:v>
                </c:pt>
                <c:pt idx="188">
                  <c:v>4.3333333333333339</c:v>
                </c:pt>
                <c:pt idx="189">
                  <c:v>5.75</c:v>
                </c:pt>
                <c:pt idx="190">
                  <c:v>6.6666666666666661</c:v>
                </c:pt>
                <c:pt idx="191">
                  <c:v>7</c:v>
                </c:pt>
                <c:pt idx="192">
                  <c:v>6</c:v>
                </c:pt>
                <c:pt idx="193">
                  <c:v>6.5</c:v>
                </c:pt>
                <c:pt idx="194">
                  <c:v>4.25</c:v>
                </c:pt>
                <c:pt idx="195">
                  <c:v>2.875</c:v>
                </c:pt>
                <c:pt idx="196">
                  <c:v>7.4166666666666661</c:v>
                </c:pt>
                <c:pt idx="197">
                  <c:v>5.5</c:v>
                </c:pt>
                <c:pt idx="198">
                  <c:v>5.5</c:v>
                </c:pt>
                <c:pt idx="199">
                  <c:v>8.4166666666666679</c:v>
                </c:pt>
                <c:pt idx="200">
                  <c:v>6.25</c:v>
                </c:pt>
                <c:pt idx="201">
                  <c:v>5.5</c:v>
                </c:pt>
                <c:pt idx="202">
                  <c:v>6.9166666666666661</c:v>
                </c:pt>
                <c:pt idx="203">
                  <c:v>8.625</c:v>
                </c:pt>
                <c:pt idx="204">
                  <c:v>6.5833333333333339</c:v>
                </c:pt>
                <c:pt idx="205">
                  <c:v>2.25</c:v>
                </c:pt>
                <c:pt idx="206">
                  <c:v>5.625</c:v>
                </c:pt>
                <c:pt idx="207">
                  <c:v>5.75</c:v>
                </c:pt>
                <c:pt idx="208">
                  <c:v>7.5</c:v>
                </c:pt>
                <c:pt idx="209">
                  <c:v>6.75</c:v>
                </c:pt>
                <c:pt idx="210">
                  <c:v>6</c:v>
                </c:pt>
                <c:pt idx="211">
                  <c:v>8.5833333333333321</c:v>
                </c:pt>
                <c:pt idx="212">
                  <c:v>6.9166666666666661</c:v>
                </c:pt>
                <c:pt idx="213">
                  <c:v>5.25</c:v>
                </c:pt>
                <c:pt idx="214">
                  <c:v>5.375</c:v>
                </c:pt>
                <c:pt idx="215">
                  <c:v>1.6666666666666665</c:v>
                </c:pt>
                <c:pt idx="216">
                  <c:v>6.625</c:v>
                </c:pt>
                <c:pt idx="217">
                  <c:v>4.583333333333333</c:v>
                </c:pt>
                <c:pt idx="218">
                  <c:v>5.4166666666666661</c:v>
                </c:pt>
                <c:pt idx="219">
                  <c:v>5.9166666666666661</c:v>
                </c:pt>
                <c:pt idx="220">
                  <c:v>7.1666666666666661</c:v>
                </c:pt>
                <c:pt idx="221">
                  <c:v>4.5833333333333339</c:v>
                </c:pt>
                <c:pt idx="222">
                  <c:v>7.2</c:v>
                </c:pt>
                <c:pt idx="223">
                  <c:v>4</c:v>
                </c:pt>
                <c:pt idx="224">
                  <c:v>5</c:v>
                </c:pt>
                <c:pt idx="225">
                  <c:v>8.25</c:v>
                </c:pt>
                <c:pt idx="226">
                  <c:v>5.6666666666666661</c:v>
                </c:pt>
                <c:pt idx="227">
                  <c:v>7.5</c:v>
                </c:pt>
                <c:pt idx="228">
                  <c:v>8.1666666666666679</c:v>
                </c:pt>
                <c:pt idx="229">
                  <c:v>5.8333333333333339</c:v>
                </c:pt>
                <c:pt idx="230">
                  <c:v>4.5833333333333339</c:v>
                </c:pt>
                <c:pt idx="231">
                  <c:v>3.833333333333333</c:v>
                </c:pt>
                <c:pt idx="232">
                  <c:v>5.25</c:v>
                </c:pt>
                <c:pt idx="233">
                  <c:v>5.25</c:v>
                </c:pt>
                <c:pt idx="234">
                  <c:v>6.05</c:v>
                </c:pt>
                <c:pt idx="235">
                  <c:v>9.25</c:v>
                </c:pt>
                <c:pt idx="236">
                  <c:v>5.8</c:v>
                </c:pt>
                <c:pt idx="237">
                  <c:v>9.5</c:v>
                </c:pt>
                <c:pt idx="238">
                  <c:v>7.6</c:v>
                </c:pt>
                <c:pt idx="239">
                  <c:v>8.25</c:v>
                </c:pt>
                <c:pt idx="240">
                  <c:v>5.5</c:v>
                </c:pt>
                <c:pt idx="241">
                  <c:v>7.875</c:v>
                </c:pt>
                <c:pt idx="242">
                  <c:v>7.1666666666666661</c:v>
                </c:pt>
                <c:pt idx="243">
                  <c:v>7</c:v>
                </c:pt>
                <c:pt idx="244">
                  <c:v>8.4499999999999993</c:v>
                </c:pt>
                <c:pt idx="245">
                  <c:v>6.5</c:v>
                </c:pt>
                <c:pt idx="246">
                  <c:v>5.85</c:v>
                </c:pt>
                <c:pt idx="247">
                  <c:v>5.875</c:v>
                </c:pt>
                <c:pt idx="248">
                  <c:v>7.375</c:v>
                </c:pt>
                <c:pt idx="249">
                  <c:v>9.35</c:v>
                </c:pt>
                <c:pt idx="250">
                  <c:v>6.25</c:v>
                </c:pt>
                <c:pt idx="251">
                  <c:v>6.625</c:v>
                </c:pt>
                <c:pt idx="252">
                  <c:v>4.95</c:v>
                </c:pt>
                <c:pt idx="253">
                  <c:v>4.625</c:v>
                </c:pt>
                <c:pt idx="254">
                  <c:v>7.65</c:v>
                </c:pt>
                <c:pt idx="255">
                  <c:v>7.5</c:v>
                </c:pt>
                <c:pt idx="256">
                  <c:v>6.7</c:v>
                </c:pt>
                <c:pt idx="257">
                  <c:v>5.5</c:v>
                </c:pt>
                <c:pt idx="258">
                  <c:v>7.25</c:v>
                </c:pt>
                <c:pt idx="259">
                  <c:v>6.3</c:v>
                </c:pt>
                <c:pt idx="260">
                  <c:v>6.5</c:v>
                </c:pt>
                <c:pt idx="261">
                  <c:v>5.6666666666666661</c:v>
                </c:pt>
              </c:numCache>
            </c:numRef>
          </c:xVal>
          <c:yVal>
            <c:numRef>
              <c:f>'Gràfics dispersió'!$Z$55:$Z$316</c:f>
              <c:numCache>
                <c:formatCode>0</c:formatCode>
                <c:ptCount val="262"/>
                <c:pt idx="0">
                  <c:v>8.4166666666666679</c:v>
                </c:pt>
                <c:pt idx="1">
                  <c:v>6.25</c:v>
                </c:pt>
                <c:pt idx="2">
                  <c:v>5.5</c:v>
                </c:pt>
                <c:pt idx="3">
                  <c:v>8.25</c:v>
                </c:pt>
                <c:pt idx="4">
                  <c:v>4.25</c:v>
                </c:pt>
                <c:pt idx="5">
                  <c:v>7.75</c:v>
                </c:pt>
                <c:pt idx="6">
                  <c:v>4.75</c:v>
                </c:pt>
                <c:pt idx="7">
                  <c:v>8.9166666666666679</c:v>
                </c:pt>
                <c:pt idx="8">
                  <c:v>3.5</c:v>
                </c:pt>
                <c:pt idx="9">
                  <c:v>7.25</c:v>
                </c:pt>
                <c:pt idx="10">
                  <c:v>5</c:v>
                </c:pt>
                <c:pt idx="11">
                  <c:v>7.25</c:v>
                </c:pt>
                <c:pt idx="12">
                  <c:v>8.3333333333333321</c:v>
                </c:pt>
                <c:pt idx="13">
                  <c:v>4.5</c:v>
                </c:pt>
                <c:pt idx="14">
                  <c:v>7.3333333333333339</c:v>
                </c:pt>
                <c:pt idx="15">
                  <c:v>9.1666666666666679</c:v>
                </c:pt>
                <c:pt idx="16">
                  <c:v>7.333333333333333</c:v>
                </c:pt>
                <c:pt idx="17">
                  <c:v>4</c:v>
                </c:pt>
                <c:pt idx="18">
                  <c:v>7.5</c:v>
                </c:pt>
                <c:pt idx="19">
                  <c:v>9.75</c:v>
                </c:pt>
                <c:pt idx="20">
                  <c:v>4</c:v>
                </c:pt>
                <c:pt idx="21">
                  <c:v>2.5</c:v>
                </c:pt>
                <c:pt idx="22">
                  <c:v>3.25</c:v>
                </c:pt>
                <c:pt idx="23">
                  <c:v>3</c:v>
                </c:pt>
                <c:pt idx="24">
                  <c:v>1</c:v>
                </c:pt>
                <c:pt idx="25">
                  <c:v>6.5</c:v>
                </c:pt>
                <c:pt idx="26">
                  <c:v>4.5</c:v>
                </c:pt>
                <c:pt idx="27">
                  <c:v>5.75</c:v>
                </c:pt>
                <c:pt idx="28">
                  <c:v>8.25</c:v>
                </c:pt>
                <c:pt idx="29">
                  <c:v>3.75</c:v>
                </c:pt>
                <c:pt idx="30">
                  <c:v>7</c:v>
                </c:pt>
                <c:pt idx="31">
                  <c:v>4</c:v>
                </c:pt>
                <c:pt idx="32">
                  <c:v>1</c:v>
                </c:pt>
                <c:pt idx="33">
                  <c:v>7.833333333333333</c:v>
                </c:pt>
                <c:pt idx="34">
                  <c:v>6.75</c:v>
                </c:pt>
                <c:pt idx="35">
                  <c:v>7.25</c:v>
                </c:pt>
                <c:pt idx="36">
                  <c:v>7.333333333333333</c:v>
                </c:pt>
                <c:pt idx="37">
                  <c:v>5.25</c:v>
                </c:pt>
                <c:pt idx="38">
                  <c:v>4.5</c:v>
                </c:pt>
                <c:pt idx="39">
                  <c:v>8.25</c:v>
                </c:pt>
                <c:pt idx="40">
                  <c:v>7.5</c:v>
                </c:pt>
                <c:pt idx="41">
                  <c:v>7.5</c:v>
                </c:pt>
                <c:pt idx="42">
                  <c:v>5.25</c:v>
                </c:pt>
                <c:pt idx="43">
                  <c:v>8.25</c:v>
                </c:pt>
                <c:pt idx="44">
                  <c:v>7.5</c:v>
                </c:pt>
                <c:pt idx="45">
                  <c:v>5.25</c:v>
                </c:pt>
                <c:pt idx="46">
                  <c:v>5.5</c:v>
                </c:pt>
                <c:pt idx="47">
                  <c:v>3.25</c:v>
                </c:pt>
                <c:pt idx="48">
                  <c:v>6.75</c:v>
                </c:pt>
                <c:pt idx="49">
                  <c:v>6.5</c:v>
                </c:pt>
                <c:pt idx="50">
                  <c:v>7.5</c:v>
                </c:pt>
                <c:pt idx="51">
                  <c:v>4.75</c:v>
                </c:pt>
                <c:pt idx="52">
                  <c:v>3</c:v>
                </c:pt>
                <c:pt idx="53">
                  <c:v>5</c:v>
                </c:pt>
                <c:pt idx="54">
                  <c:v>8.6666666666666679</c:v>
                </c:pt>
                <c:pt idx="55">
                  <c:v>6</c:v>
                </c:pt>
                <c:pt idx="56">
                  <c:v>7.75</c:v>
                </c:pt>
                <c:pt idx="57">
                  <c:v>6.5</c:v>
                </c:pt>
                <c:pt idx="58">
                  <c:v>7</c:v>
                </c:pt>
                <c:pt idx="59">
                  <c:v>9.25</c:v>
                </c:pt>
                <c:pt idx="60">
                  <c:v>7.5</c:v>
                </c:pt>
                <c:pt idx="61">
                  <c:v>6</c:v>
                </c:pt>
                <c:pt idx="62">
                  <c:v>7</c:v>
                </c:pt>
                <c:pt idx="63">
                  <c:v>3</c:v>
                </c:pt>
                <c:pt idx="64">
                  <c:v>4.5</c:v>
                </c:pt>
                <c:pt idx="65">
                  <c:v>6.25</c:v>
                </c:pt>
                <c:pt idx="66">
                  <c:v>8.25</c:v>
                </c:pt>
                <c:pt idx="67">
                  <c:v>4.25</c:v>
                </c:pt>
                <c:pt idx="68">
                  <c:v>5</c:v>
                </c:pt>
                <c:pt idx="69">
                  <c:v>6.25</c:v>
                </c:pt>
                <c:pt idx="70">
                  <c:v>4.75</c:v>
                </c:pt>
                <c:pt idx="71">
                  <c:v>4.25</c:v>
                </c:pt>
                <c:pt idx="72">
                  <c:v>4.5</c:v>
                </c:pt>
                <c:pt idx="73">
                  <c:v>1</c:v>
                </c:pt>
                <c:pt idx="74">
                  <c:v>8</c:v>
                </c:pt>
                <c:pt idx="75">
                  <c:v>6.3333333333333339</c:v>
                </c:pt>
                <c:pt idx="76">
                  <c:v>6.5</c:v>
                </c:pt>
                <c:pt idx="77">
                  <c:v>6</c:v>
                </c:pt>
                <c:pt idx="78">
                  <c:v>6.3333333333333339</c:v>
                </c:pt>
                <c:pt idx="79">
                  <c:v>4.5</c:v>
                </c:pt>
                <c:pt idx="80">
                  <c:v>8.5</c:v>
                </c:pt>
                <c:pt idx="81">
                  <c:v>2.25</c:v>
                </c:pt>
                <c:pt idx="82">
                  <c:v>7.166666666666667</c:v>
                </c:pt>
                <c:pt idx="83">
                  <c:v>8.75</c:v>
                </c:pt>
                <c:pt idx="84">
                  <c:v>9</c:v>
                </c:pt>
                <c:pt idx="85">
                  <c:v>6.5</c:v>
                </c:pt>
                <c:pt idx="86">
                  <c:v>5.5</c:v>
                </c:pt>
                <c:pt idx="87">
                  <c:v>6.5</c:v>
                </c:pt>
                <c:pt idx="88">
                  <c:v>7.5</c:v>
                </c:pt>
                <c:pt idx="89">
                  <c:v>7.75</c:v>
                </c:pt>
                <c:pt idx="90">
                  <c:v>4.75</c:v>
                </c:pt>
                <c:pt idx="91">
                  <c:v>4.5</c:v>
                </c:pt>
                <c:pt idx="92">
                  <c:v>3.5</c:v>
                </c:pt>
                <c:pt idx="93">
                  <c:v>5.3333333333333339</c:v>
                </c:pt>
                <c:pt idx="94">
                  <c:v>5</c:v>
                </c:pt>
                <c:pt idx="95">
                  <c:v>6</c:v>
                </c:pt>
                <c:pt idx="96">
                  <c:v>7.5</c:v>
                </c:pt>
                <c:pt idx="97">
                  <c:v>7.5</c:v>
                </c:pt>
                <c:pt idx="98">
                  <c:v>7</c:v>
                </c:pt>
                <c:pt idx="99">
                  <c:v>6.75</c:v>
                </c:pt>
                <c:pt idx="100">
                  <c:v>6.5</c:v>
                </c:pt>
                <c:pt idx="101">
                  <c:v>5.5</c:v>
                </c:pt>
                <c:pt idx="102">
                  <c:v>6.5</c:v>
                </c:pt>
                <c:pt idx="103">
                  <c:v>4</c:v>
                </c:pt>
                <c:pt idx="104">
                  <c:v>6.25</c:v>
                </c:pt>
                <c:pt idx="105">
                  <c:v>5.5</c:v>
                </c:pt>
                <c:pt idx="106">
                  <c:v>6</c:v>
                </c:pt>
                <c:pt idx="107">
                  <c:v>2</c:v>
                </c:pt>
                <c:pt idx="108">
                  <c:v>7</c:v>
                </c:pt>
                <c:pt idx="109">
                  <c:v>7.75</c:v>
                </c:pt>
                <c:pt idx="110">
                  <c:v>7.25</c:v>
                </c:pt>
                <c:pt idx="111">
                  <c:v>6</c:v>
                </c:pt>
                <c:pt idx="112">
                  <c:v>5.6666666666666661</c:v>
                </c:pt>
                <c:pt idx="113">
                  <c:v>9</c:v>
                </c:pt>
                <c:pt idx="114">
                  <c:v>6.75</c:v>
                </c:pt>
                <c:pt idx="115">
                  <c:v>7.75</c:v>
                </c:pt>
                <c:pt idx="116">
                  <c:v>5</c:v>
                </c:pt>
                <c:pt idx="117">
                  <c:v>7.5</c:v>
                </c:pt>
                <c:pt idx="118">
                  <c:v>9</c:v>
                </c:pt>
                <c:pt idx="119">
                  <c:v>5.75</c:v>
                </c:pt>
                <c:pt idx="120">
                  <c:v>5.5</c:v>
                </c:pt>
                <c:pt idx="121">
                  <c:v>5</c:v>
                </c:pt>
                <c:pt idx="122">
                  <c:v>6.5</c:v>
                </c:pt>
                <c:pt idx="123">
                  <c:v>5</c:v>
                </c:pt>
                <c:pt idx="124">
                  <c:v>2.5</c:v>
                </c:pt>
                <c:pt idx="125">
                  <c:v>5</c:v>
                </c:pt>
                <c:pt idx="126">
                  <c:v>6.5</c:v>
                </c:pt>
                <c:pt idx="127">
                  <c:v>4.75</c:v>
                </c:pt>
                <c:pt idx="128">
                  <c:v>7.75</c:v>
                </c:pt>
                <c:pt idx="129">
                  <c:v>4.25</c:v>
                </c:pt>
                <c:pt idx="130">
                  <c:v>5.5</c:v>
                </c:pt>
                <c:pt idx="131">
                  <c:v>7.8333333333333339</c:v>
                </c:pt>
                <c:pt idx="132">
                  <c:v>6</c:v>
                </c:pt>
                <c:pt idx="133">
                  <c:v>6</c:v>
                </c:pt>
                <c:pt idx="134">
                  <c:v>7.5</c:v>
                </c:pt>
                <c:pt idx="135">
                  <c:v>5.75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6.75</c:v>
                </c:pt>
                <c:pt idx="140">
                  <c:v>7.25</c:v>
                </c:pt>
                <c:pt idx="141">
                  <c:v>6</c:v>
                </c:pt>
                <c:pt idx="142">
                  <c:v>5.5</c:v>
                </c:pt>
                <c:pt idx="143">
                  <c:v>5</c:v>
                </c:pt>
                <c:pt idx="144">
                  <c:v>5.5</c:v>
                </c:pt>
                <c:pt idx="145">
                  <c:v>6.5</c:v>
                </c:pt>
                <c:pt idx="146">
                  <c:v>9</c:v>
                </c:pt>
                <c:pt idx="147">
                  <c:v>6</c:v>
                </c:pt>
                <c:pt idx="148">
                  <c:v>4.5</c:v>
                </c:pt>
                <c:pt idx="149">
                  <c:v>2.416666666666667</c:v>
                </c:pt>
                <c:pt idx="150">
                  <c:v>5.5</c:v>
                </c:pt>
                <c:pt idx="151">
                  <c:v>6.1666666666666661</c:v>
                </c:pt>
                <c:pt idx="152">
                  <c:v>1</c:v>
                </c:pt>
                <c:pt idx="153">
                  <c:v>9</c:v>
                </c:pt>
                <c:pt idx="154">
                  <c:v>5.25</c:v>
                </c:pt>
                <c:pt idx="155">
                  <c:v>10</c:v>
                </c:pt>
                <c:pt idx="156">
                  <c:v>8</c:v>
                </c:pt>
                <c:pt idx="157">
                  <c:v>5.8333333333333339</c:v>
                </c:pt>
                <c:pt idx="158">
                  <c:v>6</c:v>
                </c:pt>
                <c:pt idx="159">
                  <c:v>7.5</c:v>
                </c:pt>
                <c:pt idx="160">
                  <c:v>2</c:v>
                </c:pt>
                <c:pt idx="161">
                  <c:v>4.6666666666666661</c:v>
                </c:pt>
                <c:pt idx="162">
                  <c:v>7</c:v>
                </c:pt>
                <c:pt idx="163">
                  <c:v>3.166666666666667</c:v>
                </c:pt>
                <c:pt idx="164">
                  <c:v>2.5</c:v>
                </c:pt>
                <c:pt idx="165">
                  <c:v>6.25</c:v>
                </c:pt>
                <c:pt idx="166">
                  <c:v>6</c:v>
                </c:pt>
                <c:pt idx="167">
                  <c:v>6.1666666666666661</c:v>
                </c:pt>
                <c:pt idx="168">
                  <c:v>5.6666666666666661</c:v>
                </c:pt>
                <c:pt idx="169">
                  <c:v>7</c:v>
                </c:pt>
                <c:pt idx="170">
                  <c:v>5.5</c:v>
                </c:pt>
                <c:pt idx="171">
                  <c:v>7.5</c:v>
                </c:pt>
                <c:pt idx="172">
                  <c:v>8.3333333333333321</c:v>
                </c:pt>
                <c:pt idx="173">
                  <c:v>8.3333333333333321</c:v>
                </c:pt>
                <c:pt idx="174">
                  <c:v>2.5</c:v>
                </c:pt>
                <c:pt idx="175">
                  <c:v>9.4166666666666679</c:v>
                </c:pt>
                <c:pt idx="176">
                  <c:v>6.3333333333333339</c:v>
                </c:pt>
                <c:pt idx="177">
                  <c:v>5</c:v>
                </c:pt>
                <c:pt idx="178">
                  <c:v>8.75</c:v>
                </c:pt>
                <c:pt idx="179">
                  <c:v>7</c:v>
                </c:pt>
                <c:pt idx="180">
                  <c:v>3.25</c:v>
                </c:pt>
                <c:pt idx="181">
                  <c:v>5.5</c:v>
                </c:pt>
                <c:pt idx="182">
                  <c:v>7.25</c:v>
                </c:pt>
                <c:pt idx="183">
                  <c:v>3.5</c:v>
                </c:pt>
                <c:pt idx="184">
                  <c:v>6.75</c:v>
                </c:pt>
                <c:pt idx="185">
                  <c:v>4.75</c:v>
                </c:pt>
                <c:pt idx="186">
                  <c:v>4</c:v>
                </c:pt>
                <c:pt idx="187">
                  <c:v>4</c:v>
                </c:pt>
                <c:pt idx="188">
                  <c:v>2.5</c:v>
                </c:pt>
                <c:pt idx="189">
                  <c:v>3.5</c:v>
                </c:pt>
                <c:pt idx="190">
                  <c:v>6.5</c:v>
                </c:pt>
                <c:pt idx="191">
                  <c:v>6.75</c:v>
                </c:pt>
                <c:pt idx="192">
                  <c:v>6.5</c:v>
                </c:pt>
                <c:pt idx="193">
                  <c:v>6</c:v>
                </c:pt>
                <c:pt idx="195">
                  <c:v>2.5</c:v>
                </c:pt>
                <c:pt idx="196">
                  <c:v>7</c:v>
                </c:pt>
                <c:pt idx="197">
                  <c:v>4.25</c:v>
                </c:pt>
                <c:pt idx="198">
                  <c:v>3.1666666666666665</c:v>
                </c:pt>
                <c:pt idx="199">
                  <c:v>7.25</c:v>
                </c:pt>
                <c:pt idx="200">
                  <c:v>8</c:v>
                </c:pt>
                <c:pt idx="201">
                  <c:v>5.5</c:v>
                </c:pt>
                <c:pt idx="202">
                  <c:v>7</c:v>
                </c:pt>
                <c:pt idx="203">
                  <c:v>7.75</c:v>
                </c:pt>
                <c:pt idx="204">
                  <c:v>6.75</c:v>
                </c:pt>
                <c:pt idx="205">
                  <c:v>0.5</c:v>
                </c:pt>
                <c:pt idx="206">
                  <c:v>4</c:v>
                </c:pt>
                <c:pt idx="207">
                  <c:v>5</c:v>
                </c:pt>
                <c:pt idx="208">
                  <c:v>6.5</c:v>
                </c:pt>
                <c:pt idx="209">
                  <c:v>6.8333333333333339</c:v>
                </c:pt>
                <c:pt idx="210">
                  <c:v>5.8333333333333339</c:v>
                </c:pt>
                <c:pt idx="211">
                  <c:v>9.5</c:v>
                </c:pt>
                <c:pt idx="212">
                  <c:v>5.6666666666666661</c:v>
                </c:pt>
                <c:pt idx="213">
                  <c:v>5.3333333333333339</c:v>
                </c:pt>
                <c:pt idx="214">
                  <c:v>5.75</c:v>
                </c:pt>
                <c:pt idx="215">
                  <c:v>1.25</c:v>
                </c:pt>
                <c:pt idx="216">
                  <c:v>5.5</c:v>
                </c:pt>
                <c:pt idx="217">
                  <c:v>4.3333333333333339</c:v>
                </c:pt>
                <c:pt idx="218">
                  <c:v>5.1666666666666661</c:v>
                </c:pt>
                <c:pt idx="219">
                  <c:v>5</c:v>
                </c:pt>
                <c:pt idx="220">
                  <c:v>6.8333333333333339</c:v>
                </c:pt>
                <c:pt idx="221">
                  <c:v>4.5</c:v>
                </c:pt>
                <c:pt idx="222">
                  <c:v>6.5</c:v>
                </c:pt>
                <c:pt idx="223">
                  <c:v>4.6666666666666661</c:v>
                </c:pt>
                <c:pt idx="224">
                  <c:v>4</c:v>
                </c:pt>
                <c:pt idx="225">
                  <c:v>9.8333333333333321</c:v>
                </c:pt>
                <c:pt idx="226">
                  <c:v>6.75</c:v>
                </c:pt>
                <c:pt idx="227">
                  <c:v>7.25</c:v>
                </c:pt>
                <c:pt idx="228">
                  <c:v>8.1666666666666679</c:v>
                </c:pt>
                <c:pt idx="229">
                  <c:v>6.5</c:v>
                </c:pt>
                <c:pt idx="230">
                  <c:v>3.25</c:v>
                </c:pt>
                <c:pt idx="231">
                  <c:v>3.5</c:v>
                </c:pt>
                <c:pt idx="232">
                  <c:v>4</c:v>
                </c:pt>
                <c:pt idx="233">
                  <c:v>6.25</c:v>
                </c:pt>
                <c:pt idx="234">
                  <c:v>6</c:v>
                </c:pt>
                <c:pt idx="235">
                  <c:v>7</c:v>
                </c:pt>
                <c:pt idx="236">
                  <c:v>5.75</c:v>
                </c:pt>
                <c:pt idx="237">
                  <c:v>8.6666666666666679</c:v>
                </c:pt>
                <c:pt idx="238">
                  <c:v>6.25</c:v>
                </c:pt>
                <c:pt idx="239">
                  <c:v>8</c:v>
                </c:pt>
                <c:pt idx="240">
                  <c:v>4</c:v>
                </c:pt>
                <c:pt idx="241">
                  <c:v>6.5</c:v>
                </c:pt>
                <c:pt idx="242">
                  <c:v>7.166666666666667</c:v>
                </c:pt>
                <c:pt idx="243">
                  <c:v>5.5</c:v>
                </c:pt>
                <c:pt idx="244">
                  <c:v>9.25</c:v>
                </c:pt>
                <c:pt idx="245">
                  <c:v>5.5</c:v>
                </c:pt>
                <c:pt idx="246">
                  <c:v>5.5</c:v>
                </c:pt>
                <c:pt idx="247">
                  <c:v>3</c:v>
                </c:pt>
                <c:pt idx="248">
                  <c:v>6.75</c:v>
                </c:pt>
                <c:pt idx="249">
                  <c:v>8</c:v>
                </c:pt>
                <c:pt idx="250">
                  <c:v>6</c:v>
                </c:pt>
                <c:pt idx="251">
                  <c:v>5.6666666666666661</c:v>
                </c:pt>
                <c:pt idx="252">
                  <c:v>2.5</c:v>
                </c:pt>
                <c:pt idx="253">
                  <c:v>4</c:v>
                </c:pt>
                <c:pt idx="254">
                  <c:v>6</c:v>
                </c:pt>
                <c:pt idx="255">
                  <c:v>7.1666666666666661</c:v>
                </c:pt>
                <c:pt idx="256">
                  <c:v>5.75</c:v>
                </c:pt>
                <c:pt idx="257">
                  <c:v>5</c:v>
                </c:pt>
                <c:pt idx="258">
                  <c:v>9</c:v>
                </c:pt>
                <c:pt idx="259">
                  <c:v>5.25</c:v>
                </c:pt>
                <c:pt idx="260">
                  <c:v>5</c:v>
                </c:pt>
                <c:pt idx="261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820672"/>
        <c:axId val="230821248"/>
      </c:scatterChart>
      <c:valAx>
        <c:axId val="23082067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16129658119658116"/>
              <c:y val="0.9341915343915343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230821248"/>
        <c:crosses val="autoZero"/>
        <c:crossBetween val="midCat"/>
        <c:majorUnit val="1"/>
      </c:valAx>
      <c:valAx>
        <c:axId val="23082124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layout>
            <c:manualLayout>
              <c:xMode val="edge"/>
              <c:yMode val="edge"/>
              <c:x val="1.6263461538461539E-2"/>
              <c:y val="0.2122331684471602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3082067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3009038461538467"/>
          <c:y val="0.34764573027947515"/>
          <c:w val="0.22844882260680305"/>
          <c:h val="0.4006456887115323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/>
              <a:t>D.5: Correlació entre</a:t>
            </a:r>
            <a:r>
              <a:rPr lang="es-ES" sz="1300" baseline="0"/>
              <a:t> els resultats en el</a:t>
            </a:r>
          </a:p>
          <a:p>
            <a:pPr>
              <a:defRPr/>
            </a:pPr>
            <a:r>
              <a:rPr lang="es-ES" sz="1300" baseline="0"/>
              <a:t>camp humanístic i el científic en alumnes de 16 anys</a:t>
            </a:r>
            <a:endParaRPr lang="es-ES" sz="13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428369227211907"/>
          <c:y val="0.17624086856171611"/>
          <c:w val="0.56888262557190195"/>
          <c:h val="0.69723916801158714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994401709401712"/>
                  <c:y val="1.0288342963240082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'Gràfics dispersió'!$AF$23:$AF$52</c:f>
              <c:numCache>
                <c:formatCode>0</c:formatCode>
                <c:ptCount val="30"/>
                <c:pt idx="0">
                  <c:v>9</c:v>
                </c:pt>
                <c:pt idx="1">
                  <c:v>9.5</c:v>
                </c:pt>
                <c:pt idx="2">
                  <c:v>8.1666666666666679</c:v>
                </c:pt>
                <c:pt idx="3">
                  <c:v>8</c:v>
                </c:pt>
                <c:pt idx="4">
                  <c:v>8.5</c:v>
                </c:pt>
                <c:pt idx="5">
                  <c:v>5.6666666666666661</c:v>
                </c:pt>
                <c:pt idx="6">
                  <c:v>7.8333333333333339</c:v>
                </c:pt>
                <c:pt idx="7">
                  <c:v>8.5</c:v>
                </c:pt>
                <c:pt idx="8">
                  <c:v>5.9166666666666661</c:v>
                </c:pt>
                <c:pt idx="9">
                  <c:v>7.5833333333333339</c:v>
                </c:pt>
                <c:pt idx="10">
                  <c:v>4.3333333333333339</c:v>
                </c:pt>
                <c:pt idx="11">
                  <c:v>5.6666666666666661</c:v>
                </c:pt>
                <c:pt idx="12">
                  <c:v>9.5</c:v>
                </c:pt>
                <c:pt idx="13">
                  <c:v>8.5</c:v>
                </c:pt>
                <c:pt idx="14">
                  <c:v>9.6666666666666679</c:v>
                </c:pt>
                <c:pt idx="15">
                  <c:v>8.7083333333333321</c:v>
                </c:pt>
                <c:pt idx="16">
                  <c:v>8.8333333333333321</c:v>
                </c:pt>
                <c:pt idx="17">
                  <c:v>7.3333333333333339</c:v>
                </c:pt>
                <c:pt idx="18">
                  <c:v>9.625</c:v>
                </c:pt>
                <c:pt idx="19">
                  <c:v>7.1666666666666661</c:v>
                </c:pt>
                <c:pt idx="20">
                  <c:v>3.333333333333333</c:v>
                </c:pt>
                <c:pt idx="21">
                  <c:v>7.8333333333333339</c:v>
                </c:pt>
                <c:pt idx="22">
                  <c:v>3.1666666666666665</c:v>
                </c:pt>
                <c:pt idx="23">
                  <c:v>8</c:v>
                </c:pt>
                <c:pt idx="24">
                  <c:v>6.3333333333333339</c:v>
                </c:pt>
                <c:pt idx="25">
                  <c:v>6.3333333333333339</c:v>
                </c:pt>
                <c:pt idx="26">
                  <c:v>4.5</c:v>
                </c:pt>
                <c:pt idx="27">
                  <c:v>7.3333333333333339</c:v>
                </c:pt>
                <c:pt idx="28">
                  <c:v>7.1666666666666661</c:v>
                </c:pt>
                <c:pt idx="29">
                  <c:v>7.625</c:v>
                </c:pt>
              </c:numCache>
            </c:numRef>
          </c:xVal>
          <c:yVal>
            <c:numRef>
              <c:f>'Gràfics dispersió'!$AG$23:$AG$52</c:f>
              <c:numCache>
                <c:formatCode>0</c:formatCode>
                <c:ptCount val="30"/>
                <c:pt idx="0">
                  <c:v>6.666666666666667</c:v>
                </c:pt>
                <c:pt idx="1">
                  <c:v>9.75</c:v>
                </c:pt>
                <c:pt idx="2">
                  <c:v>9</c:v>
                </c:pt>
                <c:pt idx="3">
                  <c:v>6.8333333333333339</c:v>
                </c:pt>
                <c:pt idx="4">
                  <c:v>6.5</c:v>
                </c:pt>
                <c:pt idx="5">
                  <c:v>5.6666666666666661</c:v>
                </c:pt>
                <c:pt idx="6">
                  <c:v>6.875</c:v>
                </c:pt>
                <c:pt idx="7">
                  <c:v>7.333333333333333</c:v>
                </c:pt>
                <c:pt idx="8">
                  <c:v>6</c:v>
                </c:pt>
                <c:pt idx="9">
                  <c:v>7.75</c:v>
                </c:pt>
                <c:pt idx="10">
                  <c:v>5.5</c:v>
                </c:pt>
                <c:pt idx="11">
                  <c:v>7.625</c:v>
                </c:pt>
                <c:pt idx="12">
                  <c:v>8.25</c:v>
                </c:pt>
                <c:pt idx="13">
                  <c:v>6.875</c:v>
                </c:pt>
                <c:pt idx="14">
                  <c:v>8.375</c:v>
                </c:pt>
                <c:pt idx="15">
                  <c:v>7</c:v>
                </c:pt>
                <c:pt idx="16">
                  <c:v>9</c:v>
                </c:pt>
                <c:pt idx="17">
                  <c:v>6.25</c:v>
                </c:pt>
                <c:pt idx="18">
                  <c:v>10</c:v>
                </c:pt>
                <c:pt idx="19">
                  <c:v>8.5</c:v>
                </c:pt>
                <c:pt idx="20">
                  <c:v>2</c:v>
                </c:pt>
                <c:pt idx="21">
                  <c:v>7</c:v>
                </c:pt>
                <c:pt idx="22">
                  <c:v>6</c:v>
                </c:pt>
                <c:pt idx="23">
                  <c:v>8.25</c:v>
                </c:pt>
                <c:pt idx="24">
                  <c:v>6.875</c:v>
                </c:pt>
                <c:pt idx="25">
                  <c:v>7</c:v>
                </c:pt>
                <c:pt idx="26">
                  <c:v>5</c:v>
                </c:pt>
                <c:pt idx="27">
                  <c:v>6.125</c:v>
                </c:pt>
                <c:pt idx="28">
                  <c:v>8.5</c:v>
                </c:pt>
                <c:pt idx="29">
                  <c:v>6.75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819358974358976"/>
                  <c:y val="0.57691482728519761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'Gràfics dispersió'!$AF$53:$AF$353</c:f>
              <c:numCache>
                <c:formatCode>0</c:formatCode>
                <c:ptCount val="301"/>
                <c:pt idx="0">
                  <c:v>4.8333333333333339</c:v>
                </c:pt>
                <c:pt idx="1">
                  <c:v>4.3333333333333339</c:v>
                </c:pt>
                <c:pt idx="2">
                  <c:v>5.6666666666666661</c:v>
                </c:pt>
                <c:pt idx="3">
                  <c:v>8.6666666666666679</c:v>
                </c:pt>
                <c:pt idx="4">
                  <c:v>8</c:v>
                </c:pt>
                <c:pt idx="5">
                  <c:v>8.1666666666666679</c:v>
                </c:pt>
                <c:pt idx="6">
                  <c:v>6.3333333333333339</c:v>
                </c:pt>
                <c:pt idx="7">
                  <c:v>8.5</c:v>
                </c:pt>
                <c:pt idx="8">
                  <c:v>6.6666666666666661</c:v>
                </c:pt>
                <c:pt idx="9">
                  <c:v>8.6666666666666679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4.25</c:v>
                </c:pt>
                <c:pt idx="14">
                  <c:v>8</c:v>
                </c:pt>
                <c:pt idx="16">
                  <c:v>6.0833333333333339</c:v>
                </c:pt>
                <c:pt idx="17">
                  <c:v>5.8333333333333339</c:v>
                </c:pt>
                <c:pt idx="18">
                  <c:v>5.833333333333333</c:v>
                </c:pt>
                <c:pt idx="19">
                  <c:v>8</c:v>
                </c:pt>
                <c:pt idx="20">
                  <c:v>3.6666666666666665</c:v>
                </c:pt>
                <c:pt idx="21">
                  <c:v>5.1666666666666661</c:v>
                </c:pt>
                <c:pt idx="22">
                  <c:v>5.5</c:v>
                </c:pt>
                <c:pt idx="23">
                  <c:v>8.0833333333333339</c:v>
                </c:pt>
                <c:pt idx="24">
                  <c:v>4.6666666666666661</c:v>
                </c:pt>
                <c:pt idx="25">
                  <c:v>5.5</c:v>
                </c:pt>
                <c:pt idx="26">
                  <c:v>7.1666666666666661</c:v>
                </c:pt>
                <c:pt idx="27">
                  <c:v>7.4166666666666661</c:v>
                </c:pt>
                <c:pt idx="28">
                  <c:v>5.6666666666666661</c:v>
                </c:pt>
                <c:pt idx="29">
                  <c:v>6.35</c:v>
                </c:pt>
                <c:pt idx="30">
                  <c:v>6.1666666666666661</c:v>
                </c:pt>
                <c:pt idx="31">
                  <c:v>4.4166666666666661</c:v>
                </c:pt>
                <c:pt idx="32">
                  <c:v>3.25</c:v>
                </c:pt>
                <c:pt idx="33">
                  <c:v>3.166666666666667</c:v>
                </c:pt>
                <c:pt idx="34">
                  <c:v>6.4333333333333336</c:v>
                </c:pt>
                <c:pt idx="35">
                  <c:v>7.5</c:v>
                </c:pt>
                <c:pt idx="36">
                  <c:v>3.1666666666666665</c:v>
                </c:pt>
                <c:pt idx="37">
                  <c:v>4.5</c:v>
                </c:pt>
                <c:pt idx="38">
                  <c:v>4.4166666666666661</c:v>
                </c:pt>
                <c:pt idx="39">
                  <c:v>3.25</c:v>
                </c:pt>
                <c:pt idx="40">
                  <c:v>5</c:v>
                </c:pt>
                <c:pt idx="41">
                  <c:v>7.625</c:v>
                </c:pt>
                <c:pt idx="42">
                  <c:v>7</c:v>
                </c:pt>
                <c:pt idx="43">
                  <c:v>6.1666666666666661</c:v>
                </c:pt>
                <c:pt idx="45">
                  <c:v>7</c:v>
                </c:pt>
                <c:pt idx="46">
                  <c:v>8.1666666666666679</c:v>
                </c:pt>
                <c:pt idx="47">
                  <c:v>10</c:v>
                </c:pt>
                <c:pt idx="48">
                  <c:v>10</c:v>
                </c:pt>
                <c:pt idx="49">
                  <c:v>8.8333333333333321</c:v>
                </c:pt>
                <c:pt idx="50">
                  <c:v>7.1666666666666661</c:v>
                </c:pt>
                <c:pt idx="51">
                  <c:v>6.5</c:v>
                </c:pt>
                <c:pt idx="52">
                  <c:v>6.5</c:v>
                </c:pt>
                <c:pt idx="53">
                  <c:v>9</c:v>
                </c:pt>
                <c:pt idx="54">
                  <c:v>7.1666666666666661</c:v>
                </c:pt>
                <c:pt idx="55">
                  <c:v>6.5</c:v>
                </c:pt>
                <c:pt idx="56">
                  <c:v>8.5</c:v>
                </c:pt>
                <c:pt idx="57">
                  <c:v>7.833333333333333</c:v>
                </c:pt>
                <c:pt idx="58">
                  <c:v>7.3333333333333339</c:v>
                </c:pt>
                <c:pt idx="59">
                  <c:v>8.6666666666666679</c:v>
                </c:pt>
                <c:pt idx="60">
                  <c:v>10</c:v>
                </c:pt>
                <c:pt idx="61">
                  <c:v>8</c:v>
                </c:pt>
                <c:pt idx="62">
                  <c:v>9.8333333333333321</c:v>
                </c:pt>
                <c:pt idx="63">
                  <c:v>5.8333333333333339</c:v>
                </c:pt>
                <c:pt idx="64">
                  <c:v>8.1666666666666679</c:v>
                </c:pt>
                <c:pt idx="65">
                  <c:v>9.3333333333333321</c:v>
                </c:pt>
                <c:pt idx="66">
                  <c:v>5.1666666666666661</c:v>
                </c:pt>
                <c:pt idx="68">
                  <c:v>7</c:v>
                </c:pt>
                <c:pt idx="69">
                  <c:v>9.1666666666666679</c:v>
                </c:pt>
                <c:pt idx="70">
                  <c:v>9.8333333333333321</c:v>
                </c:pt>
                <c:pt idx="71">
                  <c:v>4.9166666666666661</c:v>
                </c:pt>
                <c:pt idx="72">
                  <c:v>5</c:v>
                </c:pt>
                <c:pt idx="73">
                  <c:v>5.5833333333333339</c:v>
                </c:pt>
                <c:pt idx="74">
                  <c:v>7.875</c:v>
                </c:pt>
                <c:pt idx="75">
                  <c:v>8.125</c:v>
                </c:pt>
                <c:pt idx="76">
                  <c:v>7.3333333333333339</c:v>
                </c:pt>
                <c:pt idx="78">
                  <c:v>5.5</c:v>
                </c:pt>
                <c:pt idx="79">
                  <c:v>8</c:v>
                </c:pt>
                <c:pt idx="80">
                  <c:v>5.2083333333333339</c:v>
                </c:pt>
                <c:pt idx="81">
                  <c:v>6</c:v>
                </c:pt>
                <c:pt idx="82">
                  <c:v>8.3333333333333321</c:v>
                </c:pt>
                <c:pt idx="83">
                  <c:v>7.375</c:v>
                </c:pt>
                <c:pt idx="84">
                  <c:v>7.1666666666666661</c:v>
                </c:pt>
                <c:pt idx="85">
                  <c:v>6.3333333333333339</c:v>
                </c:pt>
                <c:pt idx="86">
                  <c:v>8.7916666666666679</c:v>
                </c:pt>
                <c:pt idx="87">
                  <c:v>5.25</c:v>
                </c:pt>
                <c:pt idx="88">
                  <c:v>5.875</c:v>
                </c:pt>
                <c:pt idx="89">
                  <c:v>7.0833333333333339</c:v>
                </c:pt>
                <c:pt idx="90">
                  <c:v>5.5</c:v>
                </c:pt>
                <c:pt idx="91">
                  <c:v>8.1999999999999993</c:v>
                </c:pt>
                <c:pt idx="92">
                  <c:v>6.0833333333333339</c:v>
                </c:pt>
                <c:pt idx="93">
                  <c:v>6.25</c:v>
                </c:pt>
                <c:pt idx="94">
                  <c:v>5.4</c:v>
                </c:pt>
                <c:pt idx="95">
                  <c:v>5.125</c:v>
                </c:pt>
                <c:pt idx="96">
                  <c:v>7.5</c:v>
                </c:pt>
                <c:pt idx="97">
                  <c:v>8.4166666666666679</c:v>
                </c:pt>
                <c:pt idx="98">
                  <c:v>7</c:v>
                </c:pt>
                <c:pt idx="99">
                  <c:v>4.5</c:v>
                </c:pt>
                <c:pt idx="100">
                  <c:v>7.75</c:v>
                </c:pt>
                <c:pt idx="101">
                  <c:v>4.6666666666666661</c:v>
                </c:pt>
                <c:pt idx="102">
                  <c:v>5.1666666666666661</c:v>
                </c:pt>
                <c:pt idx="103">
                  <c:v>5.3333333333333339</c:v>
                </c:pt>
                <c:pt idx="105">
                  <c:v>5.25</c:v>
                </c:pt>
                <c:pt idx="106">
                  <c:v>5.6666666666666661</c:v>
                </c:pt>
                <c:pt idx="107">
                  <c:v>6.7</c:v>
                </c:pt>
                <c:pt idx="108">
                  <c:v>5.125</c:v>
                </c:pt>
                <c:pt idx="110">
                  <c:v>4.833333333333333</c:v>
                </c:pt>
                <c:pt idx="111">
                  <c:v>8</c:v>
                </c:pt>
                <c:pt idx="112">
                  <c:v>9.5</c:v>
                </c:pt>
                <c:pt idx="113">
                  <c:v>5.3333333333333339</c:v>
                </c:pt>
                <c:pt idx="114">
                  <c:v>5.8333333333333339</c:v>
                </c:pt>
                <c:pt idx="115">
                  <c:v>9.1666666666666679</c:v>
                </c:pt>
                <c:pt idx="116">
                  <c:v>8.3333333333333321</c:v>
                </c:pt>
                <c:pt idx="117">
                  <c:v>4.1666666666666661</c:v>
                </c:pt>
                <c:pt idx="118">
                  <c:v>8.1666666666666661</c:v>
                </c:pt>
                <c:pt idx="119">
                  <c:v>6.5</c:v>
                </c:pt>
                <c:pt idx="120">
                  <c:v>7.3333333333333339</c:v>
                </c:pt>
                <c:pt idx="121">
                  <c:v>8.6666666666666679</c:v>
                </c:pt>
                <c:pt idx="122">
                  <c:v>7.666666666666667</c:v>
                </c:pt>
                <c:pt idx="123">
                  <c:v>7.6666666666666661</c:v>
                </c:pt>
                <c:pt idx="124">
                  <c:v>8.1666666666666679</c:v>
                </c:pt>
                <c:pt idx="125">
                  <c:v>10</c:v>
                </c:pt>
                <c:pt idx="126">
                  <c:v>5.5</c:v>
                </c:pt>
                <c:pt idx="127">
                  <c:v>6.3333333333333339</c:v>
                </c:pt>
                <c:pt idx="128">
                  <c:v>7.125</c:v>
                </c:pt>
                <c:pt idx="129">
                  <c:v>6.6666666666666661</c:v>
                </c:pt>
                <c:pt idx="130">
                  <c:v>8.8333333333333321</c:v>
                </c:pt>
                <c:pt idx="131">
                  <c:v>7.3333333333333339</c:v>
                </c:pt>
                <c:pt idx="132">
                  <c:v>8.8333333333333321</c:v>
                </c:pt>
                <c:pt idx="133">
                  <c:v>6.3333333333333339</c:v>
                </c:pt>
                <c:pt idx="134">
                  <c:v>7.3333333333333339</c:v>
                </c:pt>
                <c:pt idx="135">
                  <c:v>8.8333333333333321</c:v>
                </c:pt>
                <c:pt idx="136">
                  <c:v>5.1666666666666661</c:v>
                </c:pt>
                <c:pt idx="137">
                  <c:v>8.1666666666666679</c:v>
                </c:pt>
                <c:pt idx="138">
                  <c:v>7.5</c:v>
                </c:pt>
                <c:pt idx="139">
                  <c:v>7.333333333333333</c:v>
                </c:pt>
                <c:pt idx="140">
                  <c:v>7.5</c:v>
                </c:pt>
                <c:pt idx="141">
                  <c:v>5.833333333333333</c:v>
                </c:pt>
                <c:pt idx="142">
                  <c:v>5.0333333333333332</c:v>
                </c:pt>
                <c:pt idx="143">
                  <c:v>7.5</c:v>
                </c:pt>
                <c:pt idx="144">
                  <c:v>6.0333333333333332</c:v>
                </c:pt>
                <c:pt idx="145">
                  <c:v>5.8333333333333339</c:v>
                </c:pt>
                <c:pt idx="146">
                  <c:v>8.5833333333333321</c:v>
                </c:pt>
                <c:pt idx="147">
                  <c:v>7</c:v>
                </c:pt>
                <c:pt idx="148">
                  <c:v>8.25</c:v>
                </c:pt>
                <c:pt idx="149">
                  <c:v>9.125</c:v>
                </c:pt>
                <c:pt idx="150">
                  <c:v>4.7666666666666666</c:v>
                </c:pt>
                <c:pt idx="151">
                  <c:v>8.0500000000000007</c:v>
                </c:pt>
                <c:pt idx="152">
                  <c:v>7.3333333333333339</c:v>
                </c:pt>
                <c:pt idx="153">
                  <c:v>7.75</c:v>
                </c:pt>
                <c:pt idx="154">
                  <c:v>5.625</c:v>
                </c:pt>
                <c:pt idx="155">
                  <c:v>6.875</c:v>
                </c:pt>
                <c:pt idx="156">
                  <c:v>7.3</c:v>
                </c:pt>
                <c:pt idx="157">
                  <c:v>6.5</c:v>
                </c:pt>
                <c:pt idx="158">
                  <c:v>7.75</c:v>
                </c:pt>
                <c:pt idx="159">
                  <c:v>3.5</c:v>
                </c:pt>
                <c:pt idx="160">
                  <c:v>8.5</c:v>
                </c:pt>
                <c:pt idx="161">
                  <c:v>4.1666666666666661</c:v>
                </c:pt>
                <c:pt idx="162">
                  <c:v>5.125</c:v>
                </c:pt>
                <c:pt idx="163">
                  <c:v>4.6666666666666661</c:v>
                </c:pt>
                <c:pt idx="164">
                  <c:v>7</c:v>
                </c:pt>
                <c:pt idx="165">
                  <c:v>7.1666666666666661</c:v>
                </c:pt>
                <c:pt idx="166">
                  <c:v>2.833333333333333</c:v>
                </c:pt>
                <c:pt idx="167">
                  <c:v>9</c:v>
                </c:pt>
                <c:pt idx="168">
                  <c:v>8</c:v>
                </c:pt>
                <c:pt idx="169">
                  <c:v>7.1666666666666661</c:v>
                </c:pt>
                <c:pt idx="170">
                  <c:v>8</c:v>
                </c:pt>
                <c:pt idx="171">
                  <c:v>2.6666666666666665</c:v>
                </c:pt>
                <c:pt idx="172">
                  <c:v>6.6666666666666661</c:v>
                </c:pt>
                <c:pt idx="173">
                  <c:v>5.6666666666666661</c:v>
                </c:pt>
                <c:pt idx="174">
                  <c:v>8</c:v>
                </c:pt>
                <c:pt idx="175">
                  <c:v>5.3333333333333339</c:v>
                </c:pt>
                <c:pt idx="176">
                  <c:v>6.1666666666666661</c:v>
                </c:pt>
                <c:pt idx="177">
                  <c:v>5.5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6.6666666666666661</c:v>
                </c:pt>
                <c:pt idx="182">
                  <c:v>6.8333333333333339</c:v>
                </c:pt>
                <c:pt idx="183">
                  <c:v>6.3333333333333339</c:v>
                </c:pt>
                <c:pt idx="184">
                  <c:v>3.166666666666667</c:v>
                </c:pt>
                <c:pt idx="185">
                  <c:v>5.6666666666666661</c:v>
                </c:pt>
                <c:pt idx="186">
                  <c:v>4.8333333333333339</c:v>
                </c:pt>
                <c:pt idx="187">
                  <c:v>5.5</c:v>
                </c:pt>
                <c:pt idx="188">
                  <c:v>5.25</c:v>
                </c:pt>
                <c:pt idx="189">
                  <c:v>7.9166666666666661</c:v>
                </c:pt>
                <c:pt idx="190">
                  <c:v>4.1666666666666661</c:v>
                </c:pt>
                <c:pt idx="191">
                  <c:v>5.8333333333333339</c:v>
                </c:pt>
                <c:pt idx="192">
                  <c:v>3.9166666666666665</c:v>
                </c:pt>
                <c:pt idx="193">
                  <c:v>4.5</c:v>
                </c:pt>
                <c:pt idx="194">
                  <c:v>8.875</c:v>
                </c:pt>
                <c:pt idx="195">
                  <c:v>6.1666666666666661</c:v>
                </c:pt>
                <c:pt idx="196">
                  <c:v>5.0833333333333339</c:v>
                </c:pt>
                <c:pt idx="197">
                  <c:v>3.666666666666667</c:v>
                </c:pt>
                <c:pt idx="198">
                  <c:v>7.9</c:v>
                </c:pt>
                <c:pt idx="199">
                  <c:v>5.25</c:v>
                </c:pt>
                <c:pt idx="200">
                  <c:v>3.875</c:v>
                </c:pt>
                <c:pt idx="201">
                  <c:v>7.5</c:v>
                </c:pt>
                <c:pt idx="202">
                  <c:v>3.6666666666666665</c:v>
                </c:pt>
                <c:pt idx="203">
                  <c:v>7.15</c:v>
                </c:pt>
                <c:pt idx="204">
                  <c:v>4</c:v>
                </c:pt>
                <c:pt idx="205">
                  <c:v>5.7083333333333339</c:v>
                </c:pt>
                <c:pt idx="206">
                  <c:v>5.3333333333333339</c:v>
                </c:pt>
                <c:pt idx="207">
                  <c:v>5</c:v>
                </c:pt>
                <c:pt idx="208">
                  <c:v>6</c:v>
                </c:pt>
                <c:pt idx="209">
                  <c:v>7.5</c:v>
                </c:pt>
                <c:pt idx="210">
                  <c:v>6.3333333333333339</c:v>
                </c:pt>
                <c:pt idx="211">
                  <c:v>7.5</c:v>
                </c:pt>
                <c:pt idx="212">
                  <c:v>7.5</c:v>
                </c:pt>
                <c:pt idx="213">
                  <c:v>8.6666666666666679</c:v>
                </c:pt>
                <c:pt idx="214">
                  <c:v>8.1666666666666679</c:v>
                </c:pt>
                <c:pt idx="215">
                  <c:v>8.6666666666666679</c:v>
                </c:pt>
                <c:pt idx="216">
                  <c:v>6</c:v>
                </c:pt>
                <c:pt idx="217">
                  <c:v>10</c:v>
                </c:pt>
                <c:pt idx="218">
                  <c:v>5.5</c:v>
                </c:pt>
                <c:pt idx="219">
                  <c:v>7.3333333333333339</c:v>
                </c:pt>
                <c:pt idx="220">
                  <c:v>5.1666666666666661</c:v>
                </c:pt>
                <c:pt idx="221">
                  <c:v>7.1666666666666661</c:v>
                </c:pt>
                <c:pt idx="222">
                  <c:v>7.6666666666666661</c:v>
                </c:pt>
                <c:pt idx="223">
                  <c:v>8.5</c:v>
                </c:pt>
                <c:pt idx="224">
                  <c:v>5</c:v>
                </c:pt>
                <c:pt idx="225">
                  <c:v>8.6666666666666679</c:v>
                </c:pt>
                <c:pt idx="226">
                  <c:v>5.8333333333333339</c:v>
                </c:pt>
                <c:pt idx="227">
                  <c:v>9</c:v>
                </c:pt>
                <c:pt idx="228">
                  <c:v>7</c:v>
                </c:pt>
                <c:pt idx="229">
                  <c:v>5.5</c:v>
                </c:pt>
                <c:pt idx="230">
                  <c:v>2</c:v>
                </c:pt>
                <c:pt idx="231">
                  <c:v>4.333333333333333</c:v>
                </c:pt>
                <c:pt idx="232">
                  <c:v>8.375</c:v>
                </c:pt>
                <c:pt idx="233">
                  <c:v>8.8333333333333321</c:v>
                </c:pt>
                <c:pt idx="234">
                  <c:v>1.6666666666666667</c:v>
                </c:pt>
                <c:pt idx="235">
                  <c:v>7.3333333333333339</c:v>
                </c:pt>
                <c:pt idx="236">
                  <c:v>4.166666666666667</c:v>
                </c:pt>
                <c:pt idx="237">
                  <c:v>6.8333333333333339</c:v>
                </c:pt>
                <c:pt idx="238">
                  <c:v>6.1666666666666661</c:v>
                </c:pt>
                <c:pt idx="239">
                  <c:v>6</c:v>
                </c:pt>
                <c:pt idx="240">
                  <c:v>6.8333333333333339</c:v>
                </c:pt>
                <c:pt idx="241">
                  <c:v>7.1666666666666661</c:v>
                </c:pt>
                <c:pt idx="242">
                  <c:v>5.75</c:v>
                </c:pt>
                <c:pt idx="244">
                  <c:v>3.3333333333333335</c:v>
                </c:pt>
                <c:pt idx="245">
                  <c:v>6</c:v>
                </c:pt>
                <c:pt idx="246">
                  <c:v>3.4166666666666665</c:v>
                </c:pt>
                <c:pt idx="247">
                  <c:v>5.75</c:v>
                </c:pt>
                <c:pt idx="248">
                  <c:v>5.5833333333333339</c:v>
                </c:pt>
                <c:pt idx="249">
                  <c:v>7</c:v>
                </c:pt>
                <c:pt idx="250">
                  <c:v>2.666666666666667</c:v>
                </c:pt>
                <c:pt idx="251">
                  <c:v>5.6</c:v>
                </c:pt>
                <c:pt idx="252">
                  <c:v>7.75</c:v>
                </c:pt>
                <c:pt idx="253">
                  <c:v>9.125</c:v>
                </c:pt>
                <c:pt idx="254">
                  <c:v>5.1666666666666661</c:v>
                </c:pt>
                <c:pt idx="255">
                  <c:v>5.5</c:v>
                </c:pt>
                <c:pt idx="256">
                  <c:v>6</c:v>
                </c:pt>
                <c:pt idx="257">
                  <c:v>6.3333333333333339</c:v>
                </c:pt>
                <c:pt idx="258">
                  <c:v>1.1666666666666665</c:v>
                </c:pt>
                <c:pt idx="259">
                  <c:v>6.1666666666666661</c:v>
                </c:pt>
                <c:pt idx="260">
                  <c:v>5</c:v>
                </c:pt>
                <c:pt idx="261">
                  <c:v>7.6666666666666661</c:v>
                </c:pt>
                <c:pt idx="262">
                  <c:v>7</c:v>
                </c:pt>
                <c:pt idx="263">
                  <c:v>6</c:v>
                </c:pt>
                <c:pt idx="264">
                  <c:v>8.1666666666666661</c:v>
                </c:pt>
                <c:pt idx="265">
                  <c:v>6.3333333333333339</c:v>
                </c:pt>
                <c:pt idx="266">
                  <c:v>8</c:v>
                </c:pt>
                <c:pt idx="267">
                  <c:v>5.6666666666666661</c:v>
                </c:pt>
                <c:pt idx="268">
                  <c:v>2.5</c:v>
                </c:pt>
                <c:pt idx="269">
                  <c:v>8.3333333333333321</c:v>
                </c:pt>
                <c:pt idx="270">
                  <c:v>6.8333333333333339</c:v>
                </c:pt>
                <c:pt idx="271">
                  <c:v>8.1666666666666679</c:v>
                </c:pt>
                <c:pt idx="272">
                  <c:v>5.3333333333333339</c:v>
                </c:pt>
                <c:pt idx="273">
                  <c:v>8.5</c:v>
                </c:pt>
                <c:pt idx="274">
                  <c:v>5</c:v>
                </c:pt>
                <c:pt idx="275">
                  <c:v>5.6666666666666661</c:v>
                </c:pt>
                <c:pt idx="276">
                  <c:v>5.1666666666666661</c:v>
                </c:pt>
                <c:pt idx="277">
                  <c:v>7.1666666666666661</c:v>
                </c:pt>
                <c:pt idx="278">
                  <c:v>6.1666666666666661</c:v>
                </c:pt>
                <c:pt idx="279">
                  <c:v>8.3333333333333321</c:v>
                </c:pt>
                <c:pt idx="280">
                  <c:v>3.5</c:v>
                </c:pt>
                <c:pt idx="281">
                  <c:v>6.5</c:v>
                </c:pt>
                <c:pt idx="282">
                  <c:v>6.8333333333333339</c:v>
                </c:pt>
                <c:pt idx="283">
                  <c:v>5.5</c:v>
                </c:pt>
                <c:pt idx="284">
                  <c:v>7.1666666666666661</c:v>
                </c:pt>
                <c:pt idx="285">
                  <c:v>6.5</c:v>
                </c:pt>
                <c:pt idx="286">
                  <c:v>5</c:v>
                </c:pt>
                <c:pt idx="287">
                  <c:v>4.083333333333333</c:v>
                </c:pt>
                <c:pt idx="288">
                  <c:v>7.5</c:v>
                </c:pt>
                <c:pt idx="289">
                  <c:v>4</c:v>
                </c:pt>
                <c:pt idx="290">
                  <c:v>8.3000000000000007</c:v>
                </c:pt>
                <c:pt idx="291">
                  <c:v>5</c:v>
                </c:pt>
                <c:pt idx="292">
                  <c:v>7.625</c:v>
                </c:pt>
                <c:pt idx="293">
                  <c:v>4.75</c:v>
                </c:pt>
                <c:pt idx="294">
                  <c:v>2.8333333333333335</c:v>
                </c:pt>
                <c:pt idx="295">
                  <c:v>4.8333333333333339</c:v>
                </c:pt>
                <c:pt idx="296">
                  <c:v>3.5</c:v>
                </c:pt>
                <c:pt idx="297">
                  <c:v>2.166666666666667</c:v>
                </c:pt>
                <c:pt idx="298">
                  <c:v>2.5</c:v>
                </c:pt>
                <c:pt idx="299">
                  <c:v>3</c:v>
                </c:pt>
                <c:pt idx="300">
                  <c:v>6.5</c:v>
                </c:pt>
              </c:numCache>
            </c:numRef>
          </c:xVal>
          <c:yVal>
            <c:numRef>
              <c:f>'Gràfics dispersió'!$AG$53:$AG$353</c:f>
              <c:numCache>
                <c:formatCode>0</c:formatCode>
                <c:ptCount val="301"/>
                <c:pt idx="0">
                  <c:v>6.875</c:v>
                </c:pt>
                <c:pt idx="1">
                  <c:v>3.1666666666666665</c:v>
                </c:pt>
                <c:pt idx="2">
                  <c:v>6</c:v>
                </c:pt>
                <c:pt idx="3">
                  <c:v>7.625</c:v>
                </c:pt>
                <c:pt idx="4">
                  <c:v>6.625</c:v>
                </c:pt>
                <c:pt idx="5">
                  <c:v>9.25</c:v>
                </c:pt>
                <c:pt idx="6">
                  <c:v>8.125</c:v>
                </c:pt>
                <c:pt idx="7">
                  <c:v>8.25</c:v>
                </c:pt>
                <c:pt idx="8">
                  <c:v>5.875</c:v>
                </c:pt>
                <c:pt idx="9">
                  <c:v>7.125</c:v>
                </c:pt>
                <c:pt idx="10">
                  <c:v>7.25</c:v>
                </c:pt>
                <c:pt idx="11">
                  <c:v>4.625</c:v>
                </c:pt>
                <c:pt idx="12">
                  <c:v>7</c:v>
                </c:pt>
                <c:pt idx="13">
                  <c:v>7.3333333333333339</c:v>
                </c:pt>
                <c:pt idx="14">
                  <c:v>8.6666666666666679</c:v>
                </c:pt>
                <c:pt idx="15">
                  <c:v>6</c:v>
                </c:pt>
                <c:pt idx="16">
                  <c:v>6.5</c:v>
                </c:pt>
                <c:pt idx="17">
                  <c:v>6.6666666666666661</c:v>
                </c:pt>
                <c:pt idx="18">
                  <c:v>8</c:v>
                </c:pt>
                <c:pt idx="19">
                  <c:v>8.5</c:v>
                </c:pt>
                <c:pt idx="20">
                  <c:v>5.75</c:v>
                </c:pt>
                <c:pt idx="21">
                  <c:v>6.8</c:v>
                </c:pt>
                <c:pt idx="22">
                  <c:v>5</c:v>
                </c:pt>
                <c:pt idx="23">
                  <c:v>9.1666666666666679</c:v>
                </c:pt>
                <c:pt idx="24">
                  <c:v>6.5</c:v>
                </c:pt>
                <c:pt idx="25">
                  <c:v>5.75</c:v>
                </c:pt>
                <c:pt idx="26">
                  <c:v>6.75</c:v>
                </c:pt>
                <c:pt idx="27">
                  <c:v>6.5</c:v>
                </c:pt>
                <c:pt idx="28">
                  <c:v>6.5</c:v>
                </c:pt>
                <c:pt idx="29">
                  <c:v>6.5</c:v>
                </c:pt>
                <c:pt idx="30">
                  <c:v>8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6</c:v>
                </c:pt>
                <c:pt idx="38">
                  <c:v>8</c:v>
                </c:pt>
                <c:pt idx="39">
                  <c:v>5</c:v>
                </c:pt>
                <c:pt idx="40">
                  <c:v>7</c:v>
                </c:pt>
                <c:pt idx="41">
                  <c:v>7.75</c:v>
                </c:pt>
                <c:pt idx="42">
                  <c:v>6.5</c:v>
                </c:pt>
                <c:pt idx="43">
                  <c:v>5.5</c:v>
                </c:pt>
                <c:pt idx="45">
                  <c:v>7</c:v>
                </c:pt>
                <c:pt idx="46">
                  <c:v>6.125</c:v>
                </c:pt>
                <c:pt idx="47">
                  <c:v>9.25</c:v>
                </c:pt>
                <c:pt idx="48">
                  <c:v>10</c:v>
                </c:pt>
                <c:pt idx="49">
                  <c:v>7.75</c:v>
                </c:pt>
                <c:pt idx="50">
                  <c:v>5.75</c:v>
                </c:pt>
                <c:pt idx="51">
                  <c:v>6.75</c:v>
                </c:pt>
                <c:pt idx="52">
                  <c:v>5.5</c:v>
                </c:pt>
                <c:pt idx="53">
                  <c:v>7.875</c:v>
                </c:pt>
                <c:pt idx="54">
                  <c:v>5.875</c:v>
                </c:pt>
                <c:pt idx="55">
                  <c:v>6</c:v>
                </c:pt>
                <c:pt idx="56">
                  <c:v>7.125</c:v>
                </c:pt>
                <c:pt idx="57">
                  <c:v>6</c:v>
                </c:pt>
                <c:pt idx="58">
                  <c:v>8.25</c:v>
                </c:pt>
                <c:pt idx="59">
                  <c:v>6.25</c:v>
                </c:pt>
                <c:pt idx="60">
                  <c:v>9.75</c:v>
                </c:pt>
                <c:pt idx="61">
                  <c:v>8.3333333333333321</c:v>
                </c:pt>
                <c:pt idx="62">
                  <c:v>9.5</c:v>
                </c:pt>
                <c:pt idx="63">
                  <c:v>5.625</c:v>
                </c:pt>
                <c:pt idx="64">
                  <c:v>7.375</c:v>
                </c:pt>
                <c:pt idx="65">
                  <c:v>7.8</c:v>
                </c:pt>
                <c:pt idx="66">
                  <c:v>5.625</c:v>
                </c:pt>
                <c:pt idx="68">
                  <c:v>6.875</c:v>
                </c:pt>
                <c:pt idx="69">
                  <c:v>6.625</c:v>
                </c:pt>
                <c:pt idx="70">
                  <c:v>8</c:v>
                </c:pt>
                <c:pt idx="71">
                  <c:v>3.6666666666666665</c:v>
                </c:pt>
                <c:pt idx="72">
                  <c:v>6.5</c:v>
                </c:pt>
                <c:pt idx="73">
                  <c:v>5.25</c:v>
                </c:pt>
                <c:pt idx="74">
                  <c:v>7.5</c:v>
                </c:pt>
                <c:pt idx="75">
                  <c:v>6</c:v>
                </c:pt>
                <c:pt idx="76">
                  <c:v>7.25</c:v>
                </c:pt>
                <c:pt idx="78">
                  <c:v>5.3333333333333339</c:v>
                </c:pt>
                <c:pt idx="79">
                  <c:v>6.25</c:v>
                </c:pt>
                <c:pt idx="80">
                  <c:v>3.5</c:v>
                </c:pt>
                <c:pt idx="81">
                  <c:v>5.75</c:v>
                </c:pt>
                <c:pt idx="82">
                  <c:v>8.5</c:v>
                </c:pt>
                <c:pt idx="83">
                  <c:v>5.75</c:v>
                </c:pt>
                <c:pt idx="84">
                  <c:v>6.5</c:v>
                </c:pt>
                <c:pt idx="85">
                  <c:v>6.3333333333333339</c:v>
                </c:pt>
                <c:pt idx="86">
                  <c:v>9</c:v>
                </c:pt>
                <c:pt idx="87">
                  <c:v>3.3333333333333335</c:v>
                </c:pt>
                <c:pt idx="88">
                  <c:v>6.25</c:v>
                </c:pt>
                <c:pt idx="89">
                  <c:v>6</c:v>
                </c:pt>
                <c:pt idx="90">
                  <c:v>3.25</c:v>
                </c:pt>
                <c:pt idx="91">
                  <c:v>7.25</c:v>
                </c:pt>
                <c:pt idx="92">
                  <c:v>4.5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6.25</c:v>
                </c:pt>
                <c:pt idx="97">
                  <c:v>9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5">
                  <c:v>5</c:v>
                </c:pt>
                <c:pt idx="106">
                  <c:v>8</c:v>
                </c:pt>
                <c:pt idx="107">
                  <c:v>6.75</c:v>
                </c:pt>
                <c:pt idx="108">
                  <c:v>5.5</c:v>
                </c:pt>
                <c:pt idx="110">
                  <c:v>5.5</c:v>
                </c:pt>
                <c:pt idx="111">
                  <c:v>7</c:v>
                </c:pt>
                <c:pt idx="112">
                  <c:v>7</c:v>
                </c:pt>
                <c:pt idx="113">
                  <c:v>5.625</c:v>
                </c:pt>
                <c:pt idx="114">
                  <c:v>5.25</c:v>
                </c:pt>
                <c:pt idx="115">
                  <c:v>8.5</c:v>
                </c:pt>
                <c:pt idx="116">
                  <c:v>6.375</c:v>
                </c:pt>
                <c:pt idx="117">
                  <c:v>4.125</c:v>
                </c:pt>
                <c:pt idx="118">
                  <c:v>6.5</c:v>
                </c:pt>
                <c:pt idx="119">
                  <c:v>6.125</c:v>
                </c:pt>
                <c:pt idx="120">
                  <c:v>5.375</c:v>
                </c:pt>
                <c:pt idx="121">
                  <c:v>9.375</c:v>
                </c:pt>
                <c:pt idx="122">
                  <c:v>6</c:v>
                </c:pt>
                <c:pt idx="123">
                  <c:v>6.5</c:v>
                </c:pt>
                <c:pt idx="124">
                  <c:v>7.25</c:v>
                </c:pt>
                <c:pt idx="125">
                  <c:v>8.125</c:v>
                </c:pt>
                <c:pt idx="126">
                  <c:v>6.25</c:v>
                </c:pt>
                <c:pt idx="127">
                  <c:v>6.375</c:v>
                </c:pt>
                <c:pt idx="128">
                  <c:v>4.6666666666666661</c:v>
                </c:pt>
                <c:pt idx="129">
                  <c:v>5.625</c:v>
                </c:pt>
                <c:pt idx="130">
                  <c:v>6.375</c:v>
                </c:pt>
                <c:pt idx="131">
                  <c:v>7.125</c:v>
                </c:pt>
                <c:pt idx="132">
                  <c:v>7.875</c:v>
                </c:pt>
                <c:pt idx="133">
                  <c:v>5.5</c:v>
                </c:pt>
                <c:pt idx="134">
                  <c:v>5.75</c:v>
                </c:pt>
                <c:pt idx="135">
                  <c:v>7.125</c:v>
                </c:pt>
                <c:pt idx="136">
                  <c:v>5.25</c:v>
                </c:pt>
                <c:pt idx="137">
                  <c:v>6.875</c:v>
                </c:pt>
                <c:pt idx="138">
                  <c:v>6.625</c:v>
                </c:pt>
                <c:pt idx="139">
                  <c:v>6.875</c:v>
                </c:pt>
                <c:pt idx="140">
                  <c:v>6.125</c:v>
                </c:pt>
                <c:pt idx="141">
                  <c:v>5.75</c:v>
                </c:pt>
                <c:pt idx="142">
                  <c:v>7</c:v>
                </c:pt>
                <c:pt idx="143">
                  <c:v>7.75</c:v>
                </c:pt>
                <c:pt idx="144">
                  <c:v>8</c:v>
                </c:pt>
                <c:pt idx="145">
                  <c:v>6.75</c:v>
                </c:pt>
                <c:pt idx="146">
                  <c:v>8.5</c:v>
                </c:pt>
                <c:pt idx="147">
                  <c:v>6.5</c:v>
                </c:pt>
                <c:pt idx="148">
                  <c:v>9</c:v>
                </c:pt>
                <c:pt idx="149">
                  <c:v>7.5</c:v>
                </c:pt>
                <c:pt idx="150">
                  <c:v>6</c:v>
                </c:pt>
                <c:pt idx="151">
                  <c:v>9</c:v>
                </c:pt>
                <c:pt idx="152">
                  <c:v>7.5</c:v>
                </c:pt>
                <c:pt idx="153">
                  <c:v>7.75</c:v>
                </c:pt>
                <c:pt idx="154">
                  <c:v>5.75</c:v>
                </c:pt>
                <c:pt idx="155">
                  <c:v>7.25</c:v>
                </c:pt>
                <c:pt idx="156">
                  <c:v>7</c:v>
                </c:pt>
                <c:pt idx="157">
                  <c:v>8.5</c:v>
                </c:pt>
                <c:pt idx="158">
                  <c:v>8.3333333333333321</c:v>
                </c:pt>
                <c:pt idx="159">
                  <c:v>3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3.6666666666666665</c:v>
                </c:pt>
                <c:pt idx="167">
                  <c:v>7.875</c:v>
                </c:pt>
                <c:pt idx="168">
                  <c:v>7.625</c:v>
                </c:pt>
                <c:pt idx="169">
                  <c:v>6.125</c:v>
                </c:pt>
                <c:pt idx="170">
                  <c:v>6.125</c:v>
                </c:pt>
                <c:pt idx="171">
                  <c:v>3</c:v>
                </c:pt>
                <c:pt idx="172">
                  <c:v>6.5</c:v>
                </c:pt>
                <c:pt idx="173">
                  <c:v>4</c:v>
                </c:pt>
                <c:pt idx="174">
                  <c:v>8</c:v>
                </c:pt>
                <c:pt idx="175">
                  <c:v>3.5</c:v>
                </c:pt>
                <c:pt idx="176">
                  <c:v>6.5</c:v>
                </c:pt>
                <c:pt idx="177">
                  <c:v>4.125</c:v>
                </c:pt>
                <c:pt idx="178">
                  <c:v>6.666666666666667</c:v>
                </c:pt>
                <c:pt idx="179">
                  <c:v>6.625</c:v>
                </c:pt>
                <c:pt idx="180">
                  <c:v>7.375</c:v>
                </c:pt>
                <c:pt idx="181">
                  <c:v>9.25</c:v>
                </c:pt>
                <c:pt idx="182">
                  <c:v>6.875</c:v>
                </c:pt>
                <c:pt idx="183">
                  <c:v>6.75</c:v>
                </c:pt>
                <c:pt idx="184">
                  <c:v>5.5</c:v>
                </c:pt>
                <c:pt idx="185">
                  <c:v>7</c:v>
                </c:pt>
                <c:pt idx="186">
                  <c:v>6.3333333333333339</c:v>
                </c:pt>
                <c:pt idx="187">
                  <c:v>6.25</c:v>
                </c:pt>
                <c:pt idx="188">
                  <c:v>6.5</c:v>
                </c:pt>
                <c:pt idx="189">
                  <c:v>7.5</c:v>
                </c:pt>
                <c:pt idx="190">
                  <c:v>5.8333333333333339</c:v>
                </c:pt>
                <c:pt idx="191">
                  <c:v>7.1666666666666661</c:v>
                </c:pt>
                <c:pt idx="192">
                  <c:v>6.8333333333333339</c:v>
                </c:pt>
                <c:pt idx="193">
                  <c:v>4.3333333333333339</c:v>
                </c:pt>
                <c:pt idx="194">
                  <c:v>9</c:v>
                </c:pt>
                <c:pt idx="195">
                  <c:v>6.625</c:v>
                </c:pt>
                <c:pt idx="196">
                  <c:v>7</c:v>
                </c:pt>
                <c:pt idx="197">
                  <c:v>6</c:v>
                </c:pt>
                <c:pt idx="198">
                  <c:v>8</c:v>
                </c:pt>
                <c:pt idx="199">
                  <c:v>5.75</c:v>
                </c:pt>
                <c:pt idx="200">
                  <c:v>8</c:v>
                </c:pt>
                <c:pt idx="201">
                  <c:v>7.5</c:v>
                </c:pt>
                <c:pt idx="202">
                  <c:v>7</c:v>
                </c:pt>
                <c:pt idx="203">
                  <c:v>8</c:v>
                </c:pt>
                <c:pt idx="204">
                  <c:v>8</c:v>
                </c:pt>
                <c:pt idx="205">
                  <c:v>5.75</c:v>
                </c:pt>
                <c:pt idx="206">
                  <c:v>5.3333333333333339</c:v>
                </c:pt>
                <c:pt idx="207">
                  <c:v>6</c:v>
                </c:pt>
                <c:pt idx="208">
                  <c:v>6.125</c:v>
                </c:pt>
                <c:pt idx="209">
                  <c:v>5.875</c:v>
                </c:pt>
                <c:pt idx="210">
                  <c:v>5.75</c:v>
                </c:pt>
                <c:pt idx="211">
                  <c:v>5.875</c:v>
                </c:pt>
                <c:pt idx="212">
                  <c:v>6.5</c:v>
                </c:pt>
                <c:pt idx="213">
                  <c:v>7.375</c:v>
                </c:pt>
                <c:pt idx="214">
                  <c:v>7.5</c:v>
                </c:pt>
                <c:pt idx="215">
                  <c:v>8.125</c:v>
                </c:pt>
                <c:pt idx="216">
                  <c:v>6.5</c:v>
                </c:pt>
                <c:pt idx="217">
                  <c:v>10</c:v>
                </c:pt>
                <c:pt idx="218">
                  <c:v>6</c:v>
                </c:pt>
                <c:pt idx="219">
                  <c:v>5.75</c:v>
                </c:pt>
                <c:pt idx="220">
                  <c:v>5.25</c:v>
                </c:pt>
                <c:pt idx="221">
                  <c:v>6.25</c:v>
                </c:pt>
                <c:pt idx="222">
                  <c:v>6.75</c:v>
                </c:pt>
                <c:pt idx="223">
                  <c:v>6.375</c:v>
                </c:pt>
                <c:pt idx="224">
                  <c:v>3.625</c:v>
                </c:pt>
                <c:pt idx="225">
                  <c:v>7.375</c:v>
                </c:pt>
                <c:pt idx="226">
                  <c:v>5.875</c:v>
                </c:pt>
                <c:pt idx="227">
                  <c:v>8.875</c:v>
                </c:pt>
                <c:pt idx="228">
                  <c:v>6.25</c:v>
                </c:pt>
                <c:pt idx="229">
                  <c:v>5.875</c:v>
                </c:pt>
                <c:pt idx="230">
                  <c:v>2.625</c:v>
                </c:pt>
                <c:pt idx="231">
                  <c:v>5.5</c:v>
                </c:pt>
                <c:pt idx="232">
                  <c:v>7.166666666666667</c:v>
                </c:pt>
                <c:pt idx="233">
                  <c:v>8.25</c:v>
                </c:pt>
                <c:pt idx="234">
                  <c:v>3.125</c:v>
                </c:pt>
                <c:pt idx="235">
                  <c:v>6.25</c:v>
                </c:pt>
                <c:pt idx="236">
                  <c:v>4.625</c:v>
                </c:pt>
                <c:pt idx="237">
                  <c:v>6.25</c:v>
                </c:pt>
                <c:pt idx="238">
                  <c:v>4.75</c:v>
                </c:pt>
                <c:pt idx="239">
                  <c:v>6.1666666666666661</c:v>
                </c:pt>
                <c:pt idx="240">
                  <c:v>5.8333333333333339</c:v>
                </c:pt>
                <c:pt idx="241">
                  <c:v>6</c:v>
                </c:pt>
                <c:pt idx="242">
                  <c:v>7.1666666666666661</c:v>
                </c:pt>
                <c:pt idx="244">
                  <c:v>2</c:v>
                </c:pt>
                <c:pt idx="245">
                  <c:v>3.5</c:v>
                </c:pt>
                <c:pt idx="246">
                  <c:v>4.333333333333333</c:v>
                </c:pt>
                <c:pt idx="247">
                  <c:v>6.6666666666666661</c:v>
                </c:pt>
                <c:pt idx="248">
                  <c:v>6.5</c:v>
                </c:pt>
                <c:pt idx="249">
                  <c:v>6.1666666666666661</c:v>
                </c:pt>
                <c:pt idx="250">
                  <c:v>5.5</c:v>
                </c:pt>
                <c:pt idx="251">
                  <c:v>7</c:v>
                </c:pt>
                <c:pt idx="252">
                  <c:v>7.25</c:v>
                </c:pt>
                <c:pt idx="253">
                  <c:v>8.5</c:v>
                </c:pt>
                <c:pt idx="254">
                  <c:v>6</c:v>
                </c:pt>
                <c:pt idx="255">
                  <c:v>7</c:v>
                </c:pt>
                <c:pt idx="256">
                  <c:v>7</c:v>
                </c:pt>
                <c:pt idx="257">
                  <c:v>5.625</c:v>
                </c:pt>
                <c:pt idx="258">
                  <c:v>1.5</c:v>
                </c:pt>
                <c:pt idx="259">
                  <c:v>5.5</c:v>
                </c:pt>
                <c:pt idx="260">
                  <c:v>5.25</c:v>
                </c:pt>
                <c:pt idx="261">
                  <c:v>6.25</c:v>
                </c:pt>
                <c:pt idx="262">
                  <c:v>6</c:v>
                </c:pt>
                <c:pt idx="263">
                  <c:v>5.625</c:v>
                </c:pt>
                <c:pt idx="264">
                  <c:v>7.25</c:v>
                </c:pt>
                <c:pt idx="265">
                  <c:v>6.75</c:v>
                </c:pt>
                <c:pt idx="266">
                  <c:v>8.375</c:v>
                </c:pt>
                <c:pt idx="267">
                  <c:v>5.625</c:v>
                </c:pt>
                <c:pt idx="268">
                  <c:v>3.25</c:v>
                </c:pt>
                <c:pt idx="269">
                  <c:v>7.25</c:v>
                </c:pt>
                <c:pt idx="270">
                  <c:v>9.25</c:v>
                </c:pt>
                <c:pt idx="271">
                  <c:v>7.125</c:v>
                </c:pt>
                <c:pt idx="272">
                  <c:v>7.75</c:v>
                </c:pt>
                <c:pt idx="273">
                  <c:v>8.1666666666666679</c:v>
                </c:pt>
                <c:pt idx="274">
                  <c:v>5.125</c:v>
                </c:pt>
                <c:pt idx="275">
                  <c:v>5</c:v>
                </c:pt>
                <c:pt idx="276">
                  <c:v>5.5</c:v>
                </c:pt>
                <c:pt idx="277">
                  <c:v>8.375</c:v>
                </c:pt>
                <c:pt idx="278">
                  <c:v>8.625</c:v>
                </c:pt>
                <c:pt idx="279">
                  <c:v>7</c:v>
                </c:pt>
                <c:pt idx="280">
                  <c:v>3.75</c:v>
                </c:pt>
                <c:pt idx="281">
                  <c:v>5.25</c:v>
                </c:pt>
                <c:pt idx="282">
                  <c:v>6</c:v>
                </c:pt>
                <c:pt idx="283">
                  <c:v>5.625</c:v>
                </c:pt>
                <c:pt idx="284">
                  <c:v>6.1666666666666661</c:v>
                </c:pt>
                <c:pt idx="285">
                  <c:v>5.875</c:v>
                </c:pt>
                <c:pt idx="286">
                  <c:v>2.875</c:v>
                </c:pt>
                <c:pt idx="287">
                  <c:v>4.333333333333333</c:v>
                </c:pt>
                <c:pt idx="288">
                  <c:v>8.3333333333333321</c:v>
                </c:pt>
                <c:pt idx="289">
                  <c:v>5.8333333333333339</c:v>
                </c:pt>
                <c:pt idx="290">
                  <c:v>7.5</c:v>
                </c:pt>
                <c:pt idx="291">
                  <c:v>6</c:v>
                </c:pt>
                <c:pt idx="292">
                  <c:v>9</c:v>
                </c:pt>
                <c:pt idx="293">
                  <c:v>6</c:v>
                </c:pt>
                <c:pt idx="294">
                  <c:v>5.75</c:v>
                </c:pt>
                <c:pt idx="295">
                  <c:v>8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822976"/>
        <c:axId val="230823552"/>
      </c:scatterChart>
      <c:valAx>
        <c:axId val="23082297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16129658119658116"/>
              <c:y val="0.9341915343915343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230823552"/>
        <c:crosses val="autoZero"/>
        <c:crossBetween val="midCat"/>
        <c:majorUnit val="1"/>
      </c:valAx>
      <c:valAx>
        <c:axId val="23082355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layout>
            <c:manualLayout>
              <c:xMode val="edge"/>
              <c:yMode val="edge"/>
              <c:x val="1.6263461538461539E-2"/>
              <c:y val="0.2122331684471602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3082297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3009038461538467"/>
          <c:y val="0.34764573027947515"/>
          <c:w val="0.22844882260680305"/>
          <c:h val="0.4006456887115323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/>
              <a:t>D.6: Correlació entre</a:t>
            </a:r>
            <a:r>
              <a:rPr lang="es-ES" sz="1300" baseline="0"/>
              <a:t> els resultats en el</a:t>
            </a:r>
          </a:p>
          <a:p>
            <a:pPr>
              <a:defRPr/>
            </a:pPr>
            <a:r>
              <a:rPr lang="es-ES" sz="1300" baseline="0"/>
              <a:t>camp humanístic i el científic en alumnes de 17 anys</a:t>
            </a:r>
            <a:endParaRPr lang="es-ES" sz="13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428369227211907"/>
          <c:y val="0.17624086856171611"/>
          <c:w val="0.56888262557190195"/>
          <c:h val="0.69723916801158714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994401709401712"/>
                  <c:y val="1.0288342963240082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'Gràfics dispersió'!$AM$23:$AM$44</c:f>
              <c:numCache>
                <c:formatCode>0</c:formatCode>
                <c:ptCount val="22"/>
                <c:pt idx="0">
                  <c:v>9.75</c:v>
                </c:pt>
                <c:pt idx="1">
                  <c:v>8.75</c:v>
                </c:pt>
                <c:pt idx="2">
                  <c:v>8.4166666666666679</c:v>
                </c:pt>
                <c:pt idx="3">
                  <c:v>9.75</c:v>
                </c:pt>
                <c:pt idx="4">
                  <c:v>7.8333333333333339</c:v>
                </c:pt>
                <c:pt idx="5">
                  <c:v>9.4166666666666679</c:v>
                </c:pt>
                <c:pt idx="6">
                  <c:v>8.5</c:v>
                </c:pt>
                <c:pt idx="7">
                  <c:v>7</c:v>
                </c:pt>
                <c:pt idx="8">
                  <c:v>5.5833333333333339</c:v>
                </c:pt>
                <c:pt idx="9">
                  <c:v>7.75</c:v>
                </c:pt>
                <c:pt idx="10">
                  <c:v>8.3333333333333321</c:v>
                </c:pt>
                <c:pt idx="11">
                  <c:v>7.1333333333333329</c:v>
                </c:pt>
                <c:pt idx="12">
                  <c:v>6.5</c:v>
                </c:pt>
                <c:pt idx="14">
                  <c:v>5.6666666666666661</c:v>
                </c:pt>
                <c:pt idx="15">
                  <c:v>5.6666666666666661</c:v>
                </c:pt>
                <c:pt idx="16">
                  <c:v>6.4166666666666661</c:v>
                </c:pt>
                <c:pt idx="17">
                  <c:v>7.4166666666666661</c:v>
                </c:pt>
                <c:pt idx="18">
                  <c:v>8.1666666666666679</c:v>
                </c:pt>
                <c:pt idx="19">
                  <c:v>8.3333333333333339</c:v>
                </c:pt>
                <c:pt idx="20">
                  <c:v>7.4166666666666661</c:v>
                </c:pt>
                <c:pt idx="21">
                  <c:v>7.0833333333333339</c:v>
                </c:pt>
              </c:numCache>
            </c:numRef>
          </c:xVal>
          <c:yVal>
            <c:numRef>
              <c:f>'Gràfics dispersió'!$AN$23:$AN$44</c:f>
              <c:numCache>
                <c:formatCode>0</c:formatCode>
                <c:ptCount val="22"/>
                <c:pt idx="0">
                  <c:v>8.75</c:v>
                </c:pt>
                <c:pt idx="1">
                  <c:v>7.8333333333333339</c:v>
                </c:pt>
                <c:pt idx="2">
                  <c:v>6.5</c:v>
                </c:pt>
                <c:pt idx="3">
                  <c:v>9.6666666666666679</c:v>
                </c:pt>
                <c:pt idx="5">
                  <c:v>8.75</c:v>
                </c:pt>
                <c:pt idx="6">
                  <c:v>7.1666666666666661</c:v>
                </c:pt>
                <c:pt idx="7">
                  <c:v>5.666666666666667</c:v>
                </c:pt>
                <c:pt idx="8">
                  <c:v>6.25</c:v>
                </c:pt>
                <c:pt idx="9">
                  <c:v>6.666666666666667</c:v>
                </c:pt>
                <c:pt idx="10">
                  <c:v>8</c:v>
                </c:pt>
                <c:pt idx="12">
                  <c:v>9</c:v>
                </c:pt>
                <c:pt idx="15">
                  <c:v>5</c:v>
                </c:pt>
                <c:pt idx="16">
                  <c:v>5.5</c:v>
                </c:pt>
                <c:pt idx="17">
                  <c:v>9.1666666666666679</c:v>
                </c:pt>
                <c:pt idx="18">
                  <c:v>6.6666666666666661</c:v>
                </c:pt>
                <c:pt idx="19">
                  <c:v>7</c:v>
                </c:pt>
                <c:pt idx="20">
                  <c:v>8.3333333333333339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819358974358976"/>
                  <c:y val="0.57691482728519761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'Gràfics dispersió'!$AM$45:$AM$288</c:f>
              <c:numCache>
                <c:formatCode>0</c:formatCode>
                <c:ptCount val="244"/>
                <c:pt idx="0">
                  <c:v>6.25</c:v>
                </c:pt>
                <c:pt idx="1">
                  <c:v>6.875</c:v>
                </c:pt>
                <c:pt idx="2">
                  <c:v>5.875</c:v>
                </c:pt>
                <c:pt idx="3">
                  <c:v>5.6666666666666661</c:v>
                </c:pt>
                <c:pt idx="4">
                  <c:v>6.625</c:v>
                </c:pt>
                <c:pt idx="5">
                  <c:v>5.25</c:v>
                </c:pt>
                <c:pt idx="6">
                  <c:v>5.8333333333333339</c:v>
                </c:pt>
                <c:pt idx="7">
                  <c:v>6.5833333333333339</c:v>
                </c:pt>
                <c:pt idx="8">
                  <c:v>8.9166666666666679</c:v>
                </c:pt>
                <c:pt idx="9">
                  <c:v>8.75</c:v>
                </c:pt>
                <c:pt idx="10">
                  <c:v>10</c:v>
                </c:pt>
                <c:pt idx="11">
                  <c:v>4</c:v>
                </c:pt>
                <c:pt idx="12">
                  <c:v>7.9583333333333339</c:v>
                </c:pt>
                <c:pt idx="13">
                  <c:v>7</c:v>
                </c:pt>
                <c:pt idx="14">
                  <c:v>6.7750000000000004</c:v>
                </c:pt>
                <c:pt idx="15">
                  <c:v>8.0833333333333321</c:v>
                </c:pt>
                <c:pt idx="16">
                  <c:v>6.8333333333333339</c:v>
                </c:pt>
                <c:pt idx="17">
                  <c:v>7.25</c:v>
                </c:pt>
                <c:pt idx="18">
                  <c:v>7.2</c:v>
                </c:pt>
                <c:pt idx="19">
                  <c:v>7</c:v>
                </c:pt>
                <c:pt idx="20">
                  <c:v>7</c:v>
                </c:pt>
                <c:pt idx="21">
                  <c:v>4.8333333333333339</c:v>
                </c:pt>
                <c:pt idx="22">
                  <c:v>5.9166666666666661</c:v>
                </c:pt>
                <c:pt idx="23">
                  <c:v>7.75</c:v>
                </c:pt>
                <c:pt idx="24">
                  <c:v>7.416666666666667</c:v>
                </c:pt>
                <c:pt idx="25">
                  <c:v>5.1666666666666661</c:v>
                </c:pt>
                <c:pt idx="26">
                  <c:v>8.8333333333333321</c:v>
                </c:pt>
                <c:pt idx="27">
                  <c:v>7.4249999999999998</c:v>
                </c:pt>
                <c:pt idx="28">
                  <c:v>10</c:v>
                </c:pt>
                <c:pt idx="29">
                  <c:v>7.3333333333333339</c:v>
                </c:pt>
                <c:pt idx="30">
                  <c:v>6.0833333333333339</c:v>
                </c:pt>
                <c:pt idx="31">
                  <c:v>5.5833333333333339</c:v>
                </c:pt>
                <c:pt idx="32">
                  <c:v>5.5</c:v>
                </c:pt>
                <c:pt idx="33">
                  <c:v>6.625</c:v>
                </c:pt>
                <c:pt idx="34">
                  <c:v>6.5</c:v>
                </c:pt>
                <c:pt idx="35">
                  <c:v>6.5</c:v>
                </c:pt>
                <c:pt idx="36">
                  <c:v>7.5833333333333339</c:v>
                </c:pt>
                <c:pt idx="37">
                  <c:v>8.3333333333333339</c:v>
                </c:pt>
                <c:pt idx="38">
                  <c:v>6.3333333333333339</c:v>
                </c:pt>
                <c:pt idx="39">
                  <c:v>5.1666666666666661</c:v>
                </c:pt>
                <c:pt idx="40">
                  <c:v>7.8333333333333339</c:v>
                </c:pt>
                <c:pt idx="41">
                  <c:v>6.25</c:v>
                </c:pt>
                <c:pt idx="42">
                  <c:v>3</c:v>
                </c:pt>
                <c:pt idx="43">
                  <c:v>7</c:v>
                </c:pt>
                <c:pt idx="44">
                  <c:v>5.7916666666666661</c:v>
                </c:pt>
                <c:pt idx="45">
                  <c:v>5.75</c:v>
                </c:pt>
                <c:pt idx="46">
                  <c:v>7.833333333333333</c:v>
                </c:pt>
                <c:pt idx="47">
                  <c:v>5.875</c:v>
                </c:pt>
                <c:pt idx="48">
                  <c:v>6.5</c:v>
                </c:pt>
                <c:pt idx="49">
                  <c:v>6.0833333333333339</c:v>
                </c:pt>
                <c:pt idx="50">
                  <c:v>5.25</c:v>
                </c:pt>
                <c:pt idx="51">
                  <c:v>5.1666666666666661</c:v>
                </c:pt>
                <c:pt idx="52">
                  <c:v>5</c:v>
                </c:pt>
                <c:pt idx="53">
                  <c:v>5.3333333333333339</c:v>
                </c:pt>
                <c:pt idx="54">
                  <c:v>9.5833333333333321</c:v>
                </c:pt>
                <c:pt idx="55">
                  <c:v>8.25</c:v>
                </c:pt>
                <c:pt idx="56">
                  <c:v>5.5</c:v>
                </c:pt>
                <c:pt idx="57">
                  <c:v>9.1666666666666679</c:v>
                </c:pt>
                <c:pt idx="58">
                  <c:v>7</c:v>
                </c:pt>
                <c:pt idx="59">
                  <c:v>9.5833333333333321</c:v>
                </c:pt>
                <c:pt idx="60">
                  <c:v>7.75</c:v>
                </c:pt>
                <c:pt idx="61">
                  <c:v>7.3333333333333339</c:v>
                </c:pt>
                <c:pt idx="62">
                  <c:v>9.75</c:v>
                </c:pt>
                <c:pt idx="63">
                  <c:v>6</c:v>
                </c:pt>
                <c:pt idx="64">
                  <c:v>6.6333333333333329</c:v>
                </c:pt>
                <c:pt idx="65">
                  <c:v>6.0833333333333339</c:v>
                </c:pt>
                <c:pt idx="66">
                  <c:v>6.1666666666666661</c:v>
                </c:pt>
                <c:pt idx="67">
                  <c:v>7.3333333333333339</c:v>
                </c:pt>
                <c:pt idx="68">
                  <c:v>5.833333333333333</c:v>
                </c:pt>
                <c:pt idx="69">
                  <c:v>6</c:v>
                </c:pt>
                <c:pt idx="70">
                  <c:v>6.5</c:v>
                </c:pt>
                <c:pt idx="71">
                  <c:v>8.2083333333333339</c:v>
                </c:pt>
                <c:pt idx="72">
                  <c:v>7.8333333333333339</c:v>
                </c:pt>
                <c:pt idx="73">
                  <c:v>8.3333333333333321</c:v>
                </c:pt>
                <c:pt idx="74">
                  <c:v>7.6666666666666661</c:v>
                </c:pt>
                <c:pt idx="75">
                  <c:v>5.7750000000000004</c:v>
                </c:pt>
                <c:pt idx="76">
                  <c:v>5.3</c:v>
                </c:pt>
                <c:pt idx="77">
                  <c:v>4.166666666666667</c:v>
                </c:pt>
                <c:pt idx="78">
                  <c:v>5.333333333333333</c:v>
                </c:pt>
                <c:pt idx="79">
                  <c:v>6.9666666666666668</c:v>
                </c:pt>
                <c:pt idx="80">
                  <c:v>6</c:v>
                </c:pt>
                <c:pt idx="81">
                  <c:v>7.3333333333333339</c:v>
                </c:pt>
                <c:pt idx="82">
                  <c:v>8.75</c:v>
                </c:pt>
                <c:pt idx="83">
                  <c:v>9.5</c:v>
                </c:pt>
                <c:pt idx="84">
                  <c:v>10</c:v>
                </c:pt>
                <c:pt idx="85">
                  <c:v>6.8333333333333339</c:v>
                </c:pt>
                <c:pt idx="86">
                  <c:v>8.5833333333333321</c:v>
                </c:pt>
                <c:pt idx="87">
                  <c:v>6.1666666666666661</c:v>
                </c:pt>
                <c:pt idx="88">
                  <c:v>5.5833333333333339</c:v>
                </c:pt>
                <c:pt idx="89">
                  <c:v>7.4166666666666661</c:v>
                </c:pt>
                <c:pt idx="90">
                  <c:v>8.8333333333333321</c:v>
                </c:pt>
                <c:pt idx="91">
                  <c:v>6.1666666666666661</c:v>
                </c:pt>
                <c:pt idx="92">
                  <c:v>6.5</c:v>
                </c:pt>
                <c:pt idx="93">
                  <c:v>6.5833333333333339</c:v>
                </c:pt>
                <c:pt idx="94">
                  <c:v>8</c:v>
                </c:pt>
                <c:pt idx="95">
                  <c:v>10</c:v>
                </c:pt>
                <c:pt idx="96">
                  <c:v>6.8333333333333339</c:v>
                </c:pt>
                <c:pt idx="97">
                  <c:v>10</c:v>
                </c:pt>
                <c:pt idx="98">
                  <c:v>5.75</c:v>
                </c:pt>
                <c:pt idx="99">
                  <c:v>6.1666666666666661</c:v>
                </c:pt>
                <c:pt idx="100">
                  <c:v>8.25</c:v>
                </c:pt>
                <c:pt idx="101">
                  <c:v>5.5</c:v>
                </c:pt>
                <c:pt idx="102">
                  <c:v>6.9166666666666661</c:v>
                </c:pt>
                <c:pt idx="103">
                  <c:v>8.75</c:v>
                </c:pt>
                <c:pt idx="104">
                  <c:v>9.5</c:v>
                </c:pt>
                <c:pt idx="105">
                  <c:v>5.5</c:v>
                </c:pt>
                <c:pt idx="106">
                  <c:v>6.625</c:v>
                </c:pt>
                <c:pt idx="107">
                  <c:v>5.125</c:v>
                </c:pt>
                <c:pt idx="108">
                  <c:v>8.125</c:v>
                </c:pt>
                <c:pt idx="109">
                  <c:v>7.416666666666667</c:v>
                </c:pt>
                <c:pt idx="110">
                  <c:v>7.625</c:v>
                </c:pt>
                <c:pt idx="111">
                  <c:v>5.5</c:v>
                </c:pt>
                <c:pt idx="112">
                  <c:v>8.2083333333333339</c:v>
                </c:pt>
                <c:pt idx="113">
                  <c:v>6.875</c:v>
                </c:pt>
                <c:pt idx="114">
                  <c:v>6.625</c:v>
                </c:pt>
                <c:pt idx="115">
                  <c:v>5.5</c:v>
                </c:pt>
                <c:pt idx="116">
                  <c:v>7</c:v>
                </c:pt>
                <c:pt idx="117">
                  <c:v>8.7083333333333321</c:v>
                </c:pt>
                <c:pt idx="118">
                  <c:v>8.125</c:v>
                </c:pt>
                <c:pt idx="119">
                  <c:v>7.5</c:v>
                </c:pt>
                <c:pt idx="120">
                  <c:v>6.125</c:v>
                </c:pt>
                <c:pt idx="121">
                  <c:v>8.8333333333333339</c:v>
                </c:pt>
                <c:pt idx="122">
                  <c:v>5.0999999999999996</c:v>
                </c:pt>
                <c:pt idx="123">
                  <c:v>7</c:v>
                </c:pt>
                <c:pt idx="124">
                  <c:v>7.5</c:v>
                </c:pt>
                <c:pt idx="125">
                  <c:v>5.5</c:v>
                </c:pt>
                <c:pt idx="126">
                  <c:v>9.2916666666666679</c:v>
                </c:pt>
                <c:pt idx="127">
                  <c:v>5.875</c:v>
                </c:pt>
                <c:pt idx="128">
                  <c:v>8.625</c:v>
                </c:pt>
                <c:pt idx="129">
                  <c:v>5.9583333333333339</c:v>
                </c:pt>
                <c:pt idx="130">
                  <c:v>4.7666666666666666</c:v>
                </c:pt>
                <c:pt idx="131">
                  <c:v>6.2666666666666666</c:v>
                </c:pt>
                <c:pt idx="132">
                  <c:v>8.7249999999999996</c:v>
                </c:pt>
                <c:pt idx="133">
                  <c:v>5</c:v>
                </c:pt>
                <c:pt idx="134">
                  <c:v>7.7750000000000004</c:v>
                </c:pt>
                <c:pt idx="135">
                  <c:v>3.083333333333333</c:v>
                </c:pt>
                <c:pt idx="136">
                  <c:v>5.45</c:v>
                </c:pt>
                <c:pt idx="137">
                  <c:v>8.0333333333333332</c:v>
                </c:pt>
                <c:pt idx="138">
                  <c:v>1.625</c:v>
                </c:pt>
                <c:pt idx="139">
                  <c:v>8.7333333333333343</c:v>
                </c:pt>
                <c:pt idx="140">
                  <c:v>5.25</c:v>
                </c:pt>
                <c:pt idx="141">
                  <c:v>7.0833333333333339</c:v>
                </c:pt>
                <c:pt idx="142">
                  <c:v>5.75</c:v>
                </c:pt>
                <c:pt idx="143">
                  <c:v>7.5</c:v>
                </c:pt>
                <c:pt idx="144">
                  <c:v>7.5833333333333339</c:v>
                </c:pt>
                <c:pt idx="145">
                  <c:v>8.25</c:v>
                </c:pt>
                <c:pt idx="146">
                  <c:v>6.6666666666666661</c:v>
                </c:pt>
                <c:pt idx="147">
                  <c:v>5.75</c:v>
                </c:pt>
                <c:pt idx="148">
                  <c:v>4.6666666666666661</c:v>
                </c:pt>
                <c:pt idx="149">
                  <c:v>5.1666666666666661</c:v>
                </c:pt>
                <c:pt idx="150">
                  <c:v>5.4166666666666661</c:v>
                </c:pt>
                <c:pt idx="151">
                  <c:v>6.5</c:v>
                </c:pt>
                <c:pt idx="152">
                  <c:v>8.9166666666666679</c:v>
                </c:pt>
                <c:pt idx="153">
                  <c:v>4.6666666666666661</c:v>
                </c:pt>
                <c:pt idx="154">
                  <c:v>5.25</c:v>
                </c:pt>
                <c:pt idx="155">
                  <c:v>5</c:v>
                </c:pt>
                <c:pt idx="156">
                  <c:v>7.0833333333333339</c:v>
                </c:pt>
                <c:pt idx="157">
                  <c:v>6.8333333333333339</c:v>
                </c:pt>
                <c:pt idx="158">
                  <c:v>9</c:v>
                </c:pt>
                <c:pt idx="160">
                  <c:v>3.75</c:v>
                </c:pt>
                <c:pt idx="161">
                  <c:v>7.791666666666667</c:v>
                </c:pt>
                <c:pt idx="162">
                  <c:v>5.5</c:v>
                </c:pt>
                <c:pt idx="163">
                  <c:v>6.75</c:v>
                </c:pt>
                <c:pt idx="164">
                  <c:v>7.083333333333333</c:v>
                </c:pt>
                <c:pt idx="165">
                  <c:v>7.583333333333333</c:v>
                </c:pt>
                <c:pt idx="166">
                  <c:v>5.0833333333333339</c:v>
                </c:pt>
                <c:pt idx="167">
                  <c:v>7.5</c:v>
                </c:pt>
                <c:pt idx="168">
                  <c:v>5.25</c:v>
                </c:pt>
                <c:pt idx="169">
                  <c:v>8.1666666666666679</c:v>
                </c:pt>
                <c:pt idx="170">
                  <c:v>5.1666666666666661</c:v>
                </c:pt>
                <c:pt idx="171">
                  <c:v>7.4166666666666661</c:v>
                </c:pt>
                <c:pt idx="172">
                  <c:v>7.8333333333333339</c:v>
                </c:pt>
                <c:pt idx="173">
                  <c:v>7.4166666666666661</c:v>
                </c:pt>
                <c:pt idx="174">
                  <c:v>7</c:v>
                </c:pt>
                <c:pt idx="175">
                  <c:v>7</c:v>
                </c:pt>
                <c:pt idx="176">
                  <c:v>4.1666666666666661</c:v>
                </c:pt>
                <c:pt idx="177">
                  <c:v>5.4166666666666661</c:v>
                </c:pt>
                <c:pt idx="178">
                  <c:v>5.5833333333333339</c:v>
                </c:pt>
                <c:pt idx="179">
                  <c:v>7.6666666666666661</c:v>
                </c:pt>
                <c:pt idx="180">
                  <c:v>7.75</c:v>
                </c:pt>
                <c:pt idx="181">
                  <c:v>5.9166666666666661</c:v>
                </c:pt>
                <c:pt idx="182">
                  <c:v>7.6666666666666661</c:v>
                </c:pt>
                <c:pt idx="183">
                  <c:v>6.5</c:v>
                </c:pt>
                <c:pt idx="184">
                  <c:v>6.1666666666666661</c:v>
                </c:pt>
                <c:pt idx="185">
                  <c:v>3</c:v>
                </c:pt>
                <c:pt idx="186">
                  <c:v>4.5416666666666661</c:v>
                </c:pt>
                <c:pt idx="187">
                  <c:v>7.166666666666667</c:v>
                </c:pt>
                <c:pt idx="188">
                  <c:v>3</c:v>
                </c:pt>
                <c:pt idx="189">
                  <c:v>5.9166666666666661</c:v>
                </c:pt>
                <c:pt idx="190">
                  <c:v>5.8333333333333339</c:v>
                </c:pt>
                <c:pt idx="191">
                  <c:v>5.3333333333333339</c:v>
                </c:pt>
                <c:pt idx="192">
                  <c:v>5.6666666666666661</c:v>
                </c:pt>
                <c:pt idx="193">
                  <c:v>9.5416666666666679</c:v>
                </c:pt>
                <c:pt idx="194">
                  <c:v>7</c:v>
                </c:pt>
                <c:pt idx="195">
                  <c:v>5.9</c:v>
                </c:pt>
                <c:pt idx="196">
                  <c:v>6.5750000000000002</c:v>
                </c:pt>
                <c:pt idx="197">
                  <c:v>5</c:v>
                </c:pt>
                <c:pt idx="198">
                  <c:v>5.5</c:v>
                </c:pt>
                <c:pt idx="199">
                  <c:v>8.4250000000000007</c:v>
                </c:pt>
                <c:pt idx="200">
                  <c:v>7.0416666666666661</c:v>
                </c:pt>
                <c:pt idx="201">
                  <c:v>3.8333333333333335</c:v>
                </c:pt>
                <c:pt idx="202">
                  <c:v>6.875</c:v>
                </c:pt>
                <c:pt idx="203">
                  <c:v>4.333333333333333</c:v>
                </c:pt>
                <c:pt idx="204">
                  <c:v>5.5</c:v>
                </c:pt>
                <c:pt idx="205">
                  <c:v>7.0833333333333339</c:v>
                </c:pt>
                <c:pt idx="206">
                  <c:v>6</c:v>
                </c:pt>
                <c:pt idx="207">
                  <c:v>6.8333333333333339</c:v>
                </c:pt>
                <c:pt idx="208">
                  <c:v>7</c:v>
                </c:pt>
                <c:pt idx="209">
                  <c:v>9</c:v>
                </c:pt>
                <c:pt idx="210">
                  <c:v>8.6666666666666679</c:v>
                </c:pt>
                <c:pt idx="211">
                  <c:v>5.6666666666666661</c:v>
                </c:pt>
                <c:pt idx="212">
                  <c:v>9.75</c:v>
                </c:pt>
                <c:pt idx="213">
                  <c:v>5.8333333333333339</c:v>
                </c:pt>
                <c:pt idx="214">
                  <c:v>5.5</c:v>
                </c:pt>
                <c:pt idx="215">
                  <c:v>6</c:v>
                </c:pt>
                <c:pt idx="216">
                  <c:v>7.5</c:v>
                </c:pt>
                <c:pt idx="217">
                  <c:v>8.9166666666666679</c:v>
                </c:pt>
                <c:pt idx="218">
                  <c:v>4.25</c:v>
                </c:pt>
                <c:pt idx="219">
                  <c:v>9.6666666666666679</c:v>
                </c:pt>
                <c:pt idx="220">
                  <c:v>5.6666666666666661</c:v>
                </c:pt>
                <c:pt idx="221">
                  <c:v>5.3333333333333339</c:v>
                </c:pt>
                <c:pt idx="222">
                  <c:v>7.666666666666667</c:v>
                </c:pt>
                <c:pt idx="223">
                  <c:v>9.25</c:v>
                </c:pt>
                <c:pt idx="224">
                  <c:v>6.9166666666666661</c:v>
                </c:pt>
                <c:pt idx="225">
                  <c:v>4.5833333333333339</c:v>
                </c:pt>
                <c:pt idx="226">
                  <c:v>6.0833333333333339</c:v>
                </c:pt>
                <c:pt idx="227">
                  <c:v>5.4166666666666661</c:v>
                </c:pt>
                <c:pt idx="228">
                  <c:v>6.4166666666666661</c:v>
                </c:pt>
                <c:pt idx="229">
                  <c:v>6.5</c:v>
                </c:pt>
                <c:pt idx="230">
                  <c:v>6.9583333333333339</c:v>
                </c:pt>
                <c:pt idx="231">
                  <c:v>5.9333333333333336</c:v>
                </c:pt>
                <c:pt idx="232">
                  <c:v>5</c:v>
                </c:pt>
                <c:pt idx="233">
                  <c:v>5</c:v>
                </c:pt>
                <c:pt idx="234">
                  <c:v>6.7083333333333339</c:v>
                </c:pt>
                <c:pt idx="235">
                  <c:v>6.25</c:v>
                </c:pt>
                <c:pt idx="236">
                  <c:v>6.375</c:v>
                </c:pt>
                <c:pt idx="237">
                  <c:v>8.1666666666666679</c:v>
                </c:pt>
                <c:pt idx="238">
                  <c:v>5</c:v>
                </c:pt>
                <c:pt idx="239">
                  <c:v>5.2</c:v>
                </c:pt>
                <c:pt idx="240">
                  <c:v>8.375</c:v>
                </c:pt>
                <c:pt idx="241">
                  <c:v>5</c:v>
                </c:pt>
                <c:pt idx="242">
                  <c:v>5.0999999999999996</c:v>
                </c:pt>
                <c:pt idx="243">
                  <c:v>4.9249999999999998</c:v>
                </c:pt>
              </c:numCache>
            </c:numRef>
          </c:xVal>
          <c:yVal>
            <c:numRef>
              <c:f>'Gràfics dispersió'!$AN$45:$AN$288</c:f>
              <c:numCache>
                <c:formatCode>0</c:formatCode>
                <c:ptCount val="244"/>
                <c:pt idx="0">
                  <c:v>5.5</c:v>
                </c:pt>
                <c:pt idx="5">
                  <c:v>5.6666666666666661</c:v>
                </c:pt>
                <c:pt idx="7">
                  <c:v>6</c:v>
                </c:pt>
                <c:pt idx="8">
                  <c:v>0</c:v>
                </c:pt>
                <c:pt idx="9">
                  <c:v>8.3333333333333321</c:v>
                </c:pt>
                <c:pt idx="10">
                  <c:v>8.3333333333333321</c:v>
                </c:pt>
                <c:pt idx="13">
                  <c:v>7.5</c:v>
                </c:pt>
                <c:pt idx="15">
                  <c:v>8</c:v>
                </c:pt>
                <c:pt idx="16">
                  <c:v>6</c:v>
                </c:pt>
                <c:pt idx="17">
                  <c:v>5</c:v>
                </c:pt>
                <c:pt idx="19">
                  <c:v>5.6666666666666661</c:v>
                </c:pt>
                <c:pt idx="20">
                  <c:v>6.5</c:v>
                </c:pt>
                <c:pt idx="21">
                  <c:v>2.666666666666667</c:v>
                </c:pt>
                <c:pt idx="22">
                  <c:v>5.1666666666666661</c:v>
                </c:pt>
                <c:pt idx="24">
                  <c:v>6.8333333333333339</c:v>
                </c:pt>
                <c:pt idx="25">
                  <c:v>6.5</c:v>
                </c:pt>
                <c:pt idx="26">
                  <c:v>8</c:v>
                </c:pt>
                <c:pt idx="29">
                  <c:v>7.1666666666666661</c:v>
                </c:pt>
                <c:pt idx="30">
                  <c:v>5.5</c:v>
                </c:pt>
                <c:pt idx="31">
                  <c:v>3.6666666666666665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6">
                  <c:v>9.5</c:v>
                </c:pt>
                <c:pt idx="37">
                  <c:v>7.5</c:v>
                </c:pt>
                <c:pt idx="38">
                  <c:v>6.5</c:v>
                </c:pt>
                <c:pt idx="39">
                  <c:v>6.5</c:v>
                </c:pt>
                <c:pt idx="41">
                  <c:v>5</c:v>
                </c:pt>
                <c:pt idx="42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6.5</c:v>
                </c:pt>
                <c:pt idx="47">
                  <c:v>5</c:v>
                </c:pt>
                <c:pt idx="48">
                  <c:v>5</c:v>
                </c:pt>
                <c:pt idx="50">
                  <c:v>5</c:v>
                </c:pt>
                <c:pt idx="51">
                  <c:v>6.8333333333333339</c:v>
                </c:pt>
                <c:pt idx="52">
                  <c:v>5.3333333333333339</c:v>
                </c:pt>
                <c:pt idx="53">
                  <c:v>5.6666666666666661</c:v>
                </c:pt>
                <c:pt idx="54">
                  <c:v>7.5</c:v>
                </c:pt>
                <c:pt idx="55">
                  <c:v>6.3333333333333339</c:v>
                </c:pt>
                <c:pt idx="56">
                  <c:v>5.5</c:v>
                </c:pt>
                <c:pt idx="57">
                  <c:v>9.3333333333333321</c:v>
                </c:pt>
                <c:pt idx="58">
                  <c:v>8</c:v>
                </c:pt>
                <c:pt idx="59">
                  <c:v>8.1666666666666679</c:v>
                </c:pt>
                <c:pt idx="60">
                  <c:v>6.5</c:v>
                </c:pt>
                <c:pt idx="61">
                  <c:v>5.8333333333333339</c:v>
                </c:pt>
                <c:pt idx="62">
                  <c:v>7</c:v>
                </c:pt>
                <c:pt idx="63">
                  <c:v>7.5</c:v>
                </c:pt>
                <c:pt idx="64">
                  <c:v>5</c:v>
                </c:pt>
                <c:pt idx="65">
                  <c:v>7</c:v>
                </c:pt>
                <c:pt idx="66">
                  <c:v>5.5</c:v>
                </c:pt>
                <c:pt idx="67">
                  <c:v>9</c:v>
                </c:pt>
                <c:pt idx="68">
                  <c:v>6.5</c:v>
                </c:pt>
                <c:pt idx="69">
                  <c:v>6.5</c:v>
                </c:pt>
                <c:pt idx="70">
                  <c:v>8</c:v>
                </c:pt>
                <c:pt idx="71">
                  <c:v>8.5</c:v>
                </c:pt>
                <c:pt idx="72">
                  <c:v>9.25</c:v>
                </c:pt>
                <c:pt idx="73">
                  <c:v>8</c:v>
                </c:pt>
                <c:pt idx="74">
                  <c:v>5</c:v>
                </c:pt>
                <c:pt idx="78">
                  <c:v>6.25</c:v>
                </c:pt>
                <c:pt idx="79">
                  <c:v>5</c:v>
                </c:pt>
                <c:pt idx="80">
                  <c:v>5</c:v>
                </c:pt>
                <c:pt idx="81">
                  <c:v>6.5</c:v>
                </c:pt>
                <c:pt idx="82">
                  <c:v>7.3333333333333339</c:v>
                </c:pt>
                <c:pt idx="83">
                  <c:v>9.1666666666666679</c:v>
                </c:pt>
                <c:pt idx="84">
                  <c:v>9.3333333333333321</c:v>
                </c:pt>
                <c:pt idx="85">
                  <c:v>5</c:v>
                </c:pt>
                <c:pt idx="86">
                  <c:v>8</c:v>
                </c:pt>
                <c:pt idx="87">
                  <c:v>5</c:v>
                </c:pt>
                <c:pt idx="88">
                  <c:v>6.1666666666666661</c:v>
                </c:pt>
                <c:pt idx="89">
                  <c:v>5.6666666666666661</c:v>
                </c:pt>
                <c:pt idx="90">
                  <c:v>8.1666666666666679</c:v>
                </c:pt>
                <c:pt idx="91">
                  <c:v>5.1666666666666661</c:v>
                </c:pt>
                <c:pt idx="92">
                  <c:v>5.6666666666666661</c:v>
                </c:pt>
                <c:pt idx="93">
                  <c:v>6.8333333333333339</c:v>
                </c:pt>
                <c:pt idx="94">
                  <c:v>6.3333333333333339</c:v>
                </c:pt>
                <c:pt idx="95">
                  <c:v>10</c:v>
                </c:pt>
                <c:pt idx="96">
                  <c:v>6.8333333333333339</c:v>
                </c:pt>
                <c:pt idx="97">
                  <c:v>8.8333333333333321</c:v>
                </c:pt>
                <c:pt idx="98">
                  <c:v>5.1666666666666661</c:v>
                </c:pt>
                <c:pt idx="99">
                  <c:v>5.1666666666666661</c:v>
                </c:pt>
                <c:pt idx="100">
                  <c:v>7.1666666666666661</c:v>
                </c:pt>
                <c:pt idx="101">
                  <c:v>5</c:v>
                </c:pt>
                <c:pt idx="102">
                  <c:v>7</c:v>
                </c:pt>
                <c:pt idx="103">
                  <c:v>6</c:v>
                </c:pt>
                <c:pt idx="104">
                  <c:v>7.8333333333333339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7</c:v>
                </c:pt>
                <c:pt idx="109">
                  <c:v>5.5</c:v>
                </c:pt>
                <c:pt idx="110">
                  <c:v>9</c:v>
                </c:pt>
                <c:pt idx="111">
                  <c:v>5</c:v>
                </c:pt>
                <c:pt idx="112">
                  <c:v>6.5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8</c:v>
                </c:pt>
                <c:pt idx="118">
                  <c:v>6.5</c:v>
                </c:pt>
                <c:pt idx="119">
                  <c:v>7</c:v>
                </c:pt>
                <c:pt idx="120">
                  <c:v>6.5</c:v>
                </c:pt>
                <c:pt idx="121">
                  <c:v>8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5</c:v>
                </c:pt>
                <c:pt idx="126">
                  <c:v>9</c:v>
                </c:pt>
                <c:pt idx="127">
                  <c:v>5</c:v>
                </c:pt>
                <c:pt idx="128">
                  <c:v>8</c:v>
                </c:pt>
                <c:pt idx="131">
                  <c:v>5</c:v>
                </c:pt>
                <c:pt idx="137">
                  <c:v>7</c:v>
                </c:pt>
                <c:pt idx="138">
                  <c:v>4</c:v>
                </c:pt>
                <c:pt idx="140">
                  <c:v>4</c:v>
                </c:pt>
                <c:pt idx="141">
                  <c:v>6.25</c:v>
                </c:pt>
                <c:pt idx="142">
                  <c:v>5.75</c:v>
                </c:pt>
                <c:pt idx="143">
                  <c:v>5.6666666666666661</c:v>
                </c:pt>
                <c:pt idx="144">
                  <c:v>6.1666666666666661</c:v>
                </c:pt>
                <c:pt idx="145">
                  <c:v>8.5</c:v>
                </c:pt>
                <c:pt idx="146">
                  <c:v>5.8333333333333339</c:v>
                </c:pt>
                <c:pt idx="147">
                  <c:v>5.3333333333333339</c:v>
                </c:pt>
                <c:pt idx="148">
                  <c:v>4.25</c:v>
                </c:pt>
                <c:pt idx="150">
                  <c:v>5.5</c:v>
                </c:pt>
                <c:pt idx="151">
                  <c:v>5.6666666666666661</c:v>
                </c:pt>
                <c:pt idx="152">
                  <c:v>9.8333333333333321</c:v>
                </c:pt>
                <c:pt idx="153">
                  <c:v>4.6666666666666661</c:v>
                </c:pt>
                <c:pt idx="154">
                  <c:v>5</c:v>
                </c:pt>
                <c:pt idx="155">
                  <c:v>5.8333333333333339</c:v>
                </c:pt>
                <c:pt idx="157">
                  <c:v>5.6666666666666661</c:v>
                </c:pt>
                <c:pt idx="158">
                  <c:v>8.8333333333333321</c:v>
                </c:pt>
                <c:pt idx="160">
                  <c:v>5</c:v>
                </c:pt>
                <c:pt idx="161">
                  <c:v>9.5</c:v>
                </c:pt>
                <c:pt idx="162">
                  <c:v>5.5</c:v>
                </c:pt>
                <c:pt idx="163">
                  <c:v>6</c:v>
                </c:pt>
                <c:pt idx="164">
                  <c:v>7</c:v>
                </c:pt>
                <c:pt idx="165">
                  <c:v>6.5</c:v>
                </c:pt>
                <c:pt idx="166">
                  <c:v>3</c:v>
                </c:pt>
                <c:pt idx="167">
                  <c:v>7.5</c:v>
                </c:pt>
                <c:pt idx="168">
                  <c:v>5.75</c:v>
                </c:pt>
                <c:pt idx="169">
                  <c:v>7.833333333333333</c:v>
                </c:pt>
                <c:pt idx="170">
                  <c:v>5.5</c:v>
                </c:pt>
                <c:pt idx="171">
                  <c:v>7.5</c:v>
                </c:pt>
                <c:pt idx="172">
                  <c:v>5.8333333333333339</c:v>
                </c:pt>
                <c:pt idx="173">
                  <c:v>5.8333333333333339</c:v>
                </c:pt>
                <c:pt idx="174">
                  <c:v>6.1666666666666661</c:v>
                </c:pt>
                <c:pt idx="175">
                  <c:v>7.8333333333333339</c:v>
                </c:pt>
                <c:pt idx="176">
                  <c:v>5</c:v>
                </c:pt>
                <c:pt idx="177">
                  <c:v>5.6666666666666661</c:v>
                </c:pt>
                <c:pt idx="178">
                  <c:v>6.5</c:v>
                </c:pt>
                <c:pt idx="179">
                  <c:v>6.666666666666667</c:v>
                </c:pt>
                <c:pt idx="180">
                  <c:v>6.5</c:v>
                </c:pt>
                <c:pt idx="181">
                  <c:v>7.333333333333333</c:v>
                </c:pt>
                <c:pt idx="182">
                  <c:v>9.3333333333333321</c:v>
                </c:pt>
                <c:pt idx="183">
                  <c:v>6.6666666666666661</c:v>
                </c:pt>
                <c:pt idx="184">
                  <c:v>7</c:v>
                </c:pt>
                <c:pt idx="185">
                  <c:v>6.25</c:v>
                </c:pt>
                <c:pt idx="186">
                  <c:v>6</c:v>
                </c:pt>
                <c:pt idx="187">
                  <c:v>7.5</c:v>
                </c:pt>
                <c:pt idx="188">
                  <c:v>5.5</c:v>
                </c:pt>
                <c:pt idx="189">
                  <c:v>5</c:v>
                </c:pt>
                <c:pt idx="190">
                  <c:v>7</c:v>
                </c:pt>
                <c:pt idx="191">
                  <c:v>6.75</c:v>
                </c:pt>
                <c:pt idx="192">
                  <c:v>5.6666666666666661</c:v>
                </c:pt>
                <c:pt idx="193">
                  <c:v>9</c:v>
                </c:pt>
                <c:pt idx="194">
                  <c:v>6.833333333333333</c:v>
                </c:pt>
                <c:pt idx="197">
                  <c:v>3.6666666666666665</c:v>
                </c:pt>
                <c:pt idx="198">
                  <c:v>6.75</c:v>
                </c:pt>
                <c:pt idx="200">
                  <c:v>6</c:v>
                </c:pt>
                <c:pt idx="203">
                  <c:v>6</c:v>
                </c:pt>
                <c:pt idx="204">
                  <c:v>6.3333333333333339</c:v>
                </c:pt>
                <c:pt idx="205">
                  <c:v>5.1666666666666661</c:v>
                </c:pt>
                <c:pt idx="206">
                  <c:v>6.25</c:v>
                </c:pt>
                <c:pt idx="207">
                  <c:v>7.75</c:v>
                </c:pt>
                <c:pt idx="208">
                  <c:v>7.1666666666666661</c:v>
                </c:pt>
                <c:pt idx="209">
                  <c:v>7.8333333333333339</c:v>
                </c:pt>
                <c:pt idx="210">
                  <c:v>8.8333333333333321</c:v>
                </c:pt>
                <c:pt idx="211">
                  <c:v>7</c:v>
                </c:pt>
                <c:pt idx="212">
                  <c:v>9.8333333333333321</c:v>
                </c:pt>
                <c:pt idx="213">
                  <c:v>5</c:v>
                </c:pt>
                <c:pt idx="214">
                  <c:v>5.3333333333333339</c:v>
                </c:pt>
                <c:pt idx="215">
                  <c:v>5.75</c:v>
                </c:pt>
                <c:pt idx="216">
                  <c:v>6.6666666666666661</c:v>
                </c:pt>
                <c:pt idx="217">
                  <c:v>8.75</c:v>
                </c:pt>
                <c:pt idx="218">
                  <c:v>3.5</c:v>
                </c:pt>
                <c:pt idx="219">
                  <c:v>8.1666666666666679</c:v>
                </c:pt>
                <c:pt idx="220">
                  <c:v>5.1666666666666661</c:v>
                </c:pt>
                <c:pt idx="221">
                  <c:v>5.1666666666666661</c:v>
                </c:pt>
                <c:pt idx="222">
                  <c:v>7</c:v>
                </c:pt>
                <c:pt idx="223">
                  <c:v>8.5</c:v>
                </c:pt>
                <c:pt idx="224">
                  <c:v>6.5</c:v>
                </c:pt>
                <c:pt idx="225">
                  <c:v>5.5</c:v>
                </c:pt>
                <c:pt idx="226">
                  <c:v>6.8333333333333339</c:v>
                </c:pt>
                <c:pt idx="227">
                  <c:v>5.3333333333333339</c:v>
                </c:pt>
                <c:pt idx="228">
                  <c:v>5.1666666666666661</c:v>
                </c:pt>
                <c:pt idx="229">
                  <c:v>5.8333333333333339</c:v>
                </c:pt>
                <c:pt idx="230">
                  <c:v>8.5</c:v>
                </c:pt>
                <c:pt idx="231">
                  <c:v>5</c:v>
                </c:pt>
                <c:pt idx="234">
                  <c:v>7.5</c:v>
                </c:pt>
                <c:pt idx="235">
                  <c:v>9</c:v>
                </c:pt>
                <c:pt idx="236">
                  <c:v>7</c:v>
                </c:pt>
                <c:pt idx="237">
                  <c:v>7.5</c:v>
                </c:pt>
                <c:pt idx="238">
                  <c:v>5</c:v>
                </c:pt>
                <c:pt idx="240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796352"/>
        <c:axId val="127796928"/>
      </c:scatterChart>
      <c:valAx>
        <c:axId val="12779635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16129658119658116"/>
              <c:y val="0.9341915343915343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27796928"/>
        <c:crosses val="autoZero"/>
        <c:crossBetween val="midCat"/>
        <c:majorUnit val="1"/>
      </c:valAx>
      <c:valAx>
        <c:axId val="12779692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layout>
            <c:manualLayout>
              <c:xMode val="edge"/>
              <c:yMode val="edge"/>
              <c:x val="1.6263461538461539E-2"/>
              <c:y val="0.2122331684471602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2779635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3009038461538467"/>
          <c:y val="0.34764573027947515"/>
          <c:w val="0.22844882260680305"/>
          <c:h val="0.4006456887115323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B.2: Mitjana de les notes per camps d'aprenentatge dels alumnes de 13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16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141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135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20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140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133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20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141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135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20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140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134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20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140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131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20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140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134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20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141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135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'Gràfics barres'!$H$3:$H$30</c:f>
                <c:numCache>
                  <c:formatCode>General</c:formatCode>
                  <c:ptCount val="28"/>
                  <c:pt idx="0">
                    <c:v>1.483293405771138</c:v>
                  </c:pt>
                  <c:pt idx="1">
                    <c:v>1.2673278890136184</c:v>
                  </c:pt>
                  <c:pt idx="2">
                    <c:v>1.9897131289608712</c:v>
                  </c:pt>
                  <c:pt idx="3">
                    <c:v>1.7010087880836735</c:v>
                  </c:pt>
                  <c:pt idx="4">
                    <c:v>1.4509715331240487</c:v>
                  </c:pt>
                  <c:pt idx="5">
                    <c:v>1.4045049207975382</c:v>
                  </c:pt>
                  <c:pt idx="6">
                    <c:v>1.9185100581495653</c:v>
                  </c:pt>
                  <c:pt idx="7">
                    <c:v>1.9244007230360445</c:v>
                  </c:pt>
                  <c:pt idx="8">
                    <c:v>1.417900582741715</c:v>
                  </c:pt>
                  <c:pt idx="9">
                    <c:v>1.4621077767520532</c:v>
                  </c:pt>
                  <c:pt idx="10">
                    <c:v>1.8961254305265911</c:v>
                  </c:pt>
                  <c:pt idx="11">
                    <c:v>1.7185223749632552</c:v>
                  </c:pt>
                  <c:pt idx="12">
                    <c:v>1.3689744868836795</c:v>
                  </c:pt>
                  <c:pt idx="13">
                    <c:v>1.6381459996238359</c:v>
                  </c:pt>
                  <c:pt idx="14">
                    <c:v>2.0669294384758343</c:v>
                  </c:pt>
                  <c:pt idx="15">
                    <c:v>2.0201073462279742</c:v>
                  </c:pt>
                  <c:pt idx="16">
                    <c:v>1.1730920640596583</c:v>
                  </c:pt>
                  <c:pt idx="17">
                    <c:v>1.1724040208083688</c:v>
                  </c:pt>
                  <c:pt idx="18">
                    <c:v>1.8871665553177372</c:v>
                  </c:pt>
                  <c:pt idx="19">
                    <c:v>2.0084560375034446</c:v>
                  </c:pt>
                  <c:pt idx="20">
                    <c:v>1.1977357619322488</c:v>
                  </c:pt>
                  <c:pt idx="21">
                    <c:v>1.2425298529843081</c:v>
                  </c:pt>
                  <c:pt idx="22">
                    <c:v>1.87513444233896</c:v>
                  </c:pt>
                  <c:pt idx="23">
                    <c:v>1.9304482290198728</c:v>
                  </c:pt>
                  <c:pt idx="24">
                    <c:v>0.9489925320415461</c:v>
                  </c:pt>
                  <c:pt idx="25">
                    <c:v>1.2259558135131836</c:v>
                  </c:pt>
                  <c:pt idx="26">
                    <c:v>1.7701272683304217</c:v>
                  </c:pt>
                  <c:pt idx="27">
                    <c:v>1.6865986662414147</c:v>
                  </c:pt>
                </c:numCache>
              </c:numRef>
            </c:plus>
            <c:minus>
              <c:numRef>
                <c:f>'Gràfics barres'!$H$3:$H$30</c:f>
                <c:numCache>
                  <c:formatCode>General</c:formatCode>
                  <c:ptCount val="28"/>
                  <c:pt idx="0">
                    <c:v>1.483293405771138</c:v>
                  </c:pt>
                  <c:pt idx="1">
                    <c:v>1.2673278890136184</c:v>
                  </c:pt>
                  <c:pt idx="2">
                    <c:v>1.9897131289608712</c:v>
                  </c:pt>
                  <c:pt idx="3">
                    <c:v>1.7010087880836735</c:v>
                  </c:pt>
                  <c:pt idx="4">
                    <c:v>1.4509715331240487</c:v>
                  </c:pt>
                  <c:pt idx="5">
                    <c:v>1.4045049207975382</c:v>
                  </c:pt>
                  <c:pt idx="6">
                    <c:v>1.9185100581495653</c:v>
                  </c:pt>
                  <c:pt idx="7">
                    <c:v>1.9244007230360445</c:v>
                  </c:pt>
                  <c:pt idx="8">
                    <c:v>1.417900582741715</c:v>
                  </c:pt>
                  <c:pt idx="9">
                    <c:v>1.4621077767520532</c:v>
                  </c:pt>
                  <c:pt idx="10">
                    <c:v>1.8961254305265911</c:v>
                  </c:pt>
                  <c:pt idx="11">
                    <c:v>1.7185223749632552</c:v>
                  </c:pt>
                  <c:pt idx="12">
                    <c:v>1.3689744868836795</c:v>
                  </c:pt>
                  <c:pt idx="13">
                    <c:v>1.6381459996238359</c:v>
                  </c:pt>
                  <c:pt idx="14">
                    <c:v>2.0669294384758343</c:v>
                  </c:pt>
                  <c:pt idx="15">
                    <c:v>2.0201073462279742</c:v>
                  </c:pt>
                  <c:pt idx="16">
                    <c:v>1.1730920640596583</c:v>
                  </c:pt>
                  <c:pt idx="17">
                    <c:v>1.1724040208083688</c:v>
                  </c:pt>
                  <c:pt idx="18">
                    <c:v>1.8871665553177372</c:v>
                  </c:pt>
                  <c:pt idx="19">
                    <c:v>2.0084560375034446</c:v>
                  </c:pt>
                  <c:pt idx="20">
                    <c:v>1.1977357619322488</c:v>
                  </c:pt>
                  <c:pt idx="21">
                    <c:v>1.2425298529843081</c:v>
                  </c:pt>
                  <c:pt idx="22">
                    <c:v>1.87513444233896</c:v>
                  </c:pt>
                  <c:pt idx="23">
                    <c:v>1.9304482290198728</c:v>
                  </c:pt>
                  <c:pt idx="24">
                    <c:v>0.9489925320415461</c:v>
                  </c:pt>
                  <c:pt idx="25">
                    <c:v>1.2259558135131836</c:v>
                  </c:pt>
                  <c:pt idx="26">
                    <c:v>1.7701272683304217</c:v>
                  </c:pt>
                  <c:pt idx="27">
                    <c:v>1.6865986662414147</c:v>
                  </c:pt>
                </c:numCache>
              </c:numRef>
            </c:minus>
          </c:errBars>
          <c:cat>
            <c:multiLvlStrRef>
              <c:f>'Gràfics barres'!$A$3:$C$30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'Gràfics barres'!$G$3:$G$30</c:f>
              <c:numCache>
                <c:formatCode>0.00</c:formatCode>
                <c:ptCount val="28"/>
                <c:pt idx="0">
                  <c:v>7.7226190476190482</c:v>
                </c:pt>
                <c:pt idx="1">
                  <c:v>6.3402777777777777</c:v>
                </c:pt>
                <c:pt idx="2">
                  <c:v>5.6049671801207168</c:v>
                </c:pt>
                <c:pt idx="3">
                  <c:v>5.06165378439196</c:v>
                </c:pt>
                <c:pt idx="4">
                  <c:v>7.8912698412698417</c:v>
                </c:pt>
                <c:pt idx="5">
                  <c:v>7.0333333333333341</c:v>
                </c:pt>
                <c:pt idx="6">
                  <c:v>6.5236158293104483</c:v>
                </c:pt>
                <c:pt idx="7">
                  <c:v>5.9727207986055042</c:v>
                </c:pt>
                <c:pt idx="8">
                  <c:v>7.8069444444444445</c:v>
                </c:pt>
                <c:pt idx="9">
                  <c:v>6.9604166666666671</c:v>
                </c:pt>
                <c:pt idx="10">
                  <c:v>6.0535403050108911</c:v>
                </c:pt>
                <c:pt idx="11">
                  <c:v>5.5327018830795991</c:v>
                </c:pt>
                <c:pt idx="12">
                  <c:v>7.3103174603174601</c:v>
                </c:pt>
                <c:pt idx="13">
                  <c:v>6.6833333333333336</c:v>
                </c:pt>
                <c:pt idx="14">
                  <c:v>5.1440789081590088</c:v>
                </c:pt>
                <c:pt idx="15">
                  <c:v>4.9244633799959425</c:v>
                </c:pt>
                <c:pt idx="16">
                  <c:v>7.6884920634920633</c:v>
                </c:pt>
                <c:pt idx="17">
                  <c:v>7.0138888888888893</c:v>
                </c:pt>
                <c:pt idx="18">
                  <c:v>5.7734271013369884</c:v>
                </c:pt>
                <c:pt idx="19">
                  <c:v>5.5289752787454196</c:v>
                </c:pt>
                <c:pt idx="20">
                  <c:v>7.5529761904761905</c:v>
                </c:pt>
                <c:pt idx="21">
                  <c:v>6.9006944444444445</c:v>
                </c:pt>
                <c:pt idx="22">
                  <c:v>5.5352896477740039</c:v>
                </c:pt>
                <c:pt idx="23">
                  <c:v>5.2609484682491372</c:v>
                </c:pt>
                <c:pt idx="24">
                  <c:v>7.7048611111111098</c:v>
                </c:pt>
                <c:pt idx="25">
                  <c:v>7.0930555555555559</c:v>
                </c:pt>
                <c:pt idx="26">
                  <c:v>6.1152376175789636</c:v>
                </c:pt>
                <c:pt idx="27">
                  <c:v>5.6686157090820366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46501632"/>
        <c:axId val="76764800"/>
      </c:barChart>
      <c:catAx>
        <c:axId val="146501632"/>
        <c:scaling>
          <c:orientation val="minMax"/>
        </c:scaling>
        <c:delete val="0"/>
        <c:axPos val="b"/>
        <c:majorTickMark val="out"/>
        <c:minorTickMark val="none"/>
        <c:tickLblPos val="nextTo"/>
        <c:crossAx val="76764800"/>
        <c:crosses val="autoZero"/>
        <c:auto val="1"/>
        <c:lblAlgn val="ctr"/>
        <c:lblOffset val="100"/>
        <c:noMultiLvlLbl val="0"/>
      </c:catAx>
      <c:valAx>
        <c:axId val="76764800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6501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B.3: Mitjana de les notes per camps d'aprenentatge dels alumnes de 14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144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115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144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114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144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115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144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117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144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117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144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117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144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117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'Gràfics barres'!$K$3:$K$30</c:f>
                <c:numCache>
                  <c:formatCode>General</c:formatCode>
                  <c:ptCount val="28"/>
                  <c:pt idx="0">
                    <c:v>1.7042835568414174</c:v>
                  </c:pt>
                  <c:pt idx="1">
                    <c:v>1.6958757578580876</c:v>
                  </c:pt>
                  <c:pt idx="2">
                    <c:v>1.7673905903635909</c:v>
                  </c:pt>
                  <c:pt idx="3">
                    <c:v>1.89926571107857</c:v>
                  </c:pt>
                  <c:pt idx="4">
                    <c:v>1.1785060932652203</c:v>
                  </c:pt>
                  <c:pt idx="5">
                    <c:v>1.2837872702321083</c:v>
                  </c:pt>
                  <c:pt idx="6">
                    <c:v>1.4689419472786789</c:v>
                  </c:pt>
                  <c:pt idx="7">
                    <c:v>1.6126501714851005</c:v>
                  </c:pt>
                  <c:pt idx="8">
                    <c:v>1.4084563513487123</c:v>
                  </c:pt>
                  <c:pt idx="9">
                    <c:v>1.4191707595278844</c:v>
                  </c:pt>
                  <c:pt idx="10">
                    <c:v>1.553675778529447</c:v>
                  </c:pt>
                  <c:pt idx="11">
                    <c:v>1.6884070382937104</c:v>
                  </c:pt>
                  <c:pt idx="12">
                    <c:v>1.7080736490314017</c:v>
                  </c:pt>
                  <c:pt idx="13">
                    <c:v>1.5416531300612972</c:v>
                  </c:pt>
                  <c:pt idx="14">
                    <c:v>1.8434928754905109</c:v>
                  </c:pt>
                  <c:pt idx="15">
                    <c:v>2.1924115028803874</c:v>
                  </c:pt>
                  <c:pt idx="16">
                    <c:v>1.1412635080629874</c:v>
                  </c:pt>
                  <c:pt idx="17">
                    <c:v>1.4421329505159595</c:v>
                  </c:pt>
                  <c:pt idx="18">
                    <c:v>1.6853504057097826</c:v>
                  </c:pt>
                  <c:pt idx="19">
                    <c:v>2.0510874754323387</c:v>
                  </c:pt>
                  <c:pt idx="20">
                    <c:v>1.2898665085581393</c:v>
                  </c:pt>
                  <c:pt idx="21">
                    <c:v>1.4580389224881483</c:v>
                  </c:pt>
                  <c:pt idx="22">
                    <c:v>1.6806417169218959</c:v>
                  </c:pt>
                  <c:pt idx="23">
                    <c:v>2.0425804206394074</c:v>
                  </c:pt>
                  <c:pt idx="24">
                    <c:v>1.0576490054389798</c:v>
                  </c:pt>
                  <c:pt idx="25">
                    <c:v>0.92814430323816988</c:v>
                  </c:pt>
                  <c:pt idx="26">
                    <c:v>1.4437735256182787</c:v>
                  </c:pt>
                  <c:pt idx="27">
                    <c:v>1.5617561875027206</c:v>
                  </c:pt>
                </c:numCache>
              </c:numRef>
            </c:plus>
            <c:minus>
              <c:numRef>
                <c:f>'Gràfics barres'!$K$3:$K$30</c:f>
                <c:numCache>
                  <c:formatCode>General</c:formatCode>
                  <c:ptCount val="28"/>
                  <c:pt idx="0">
                    <c:v>1.7042835568414174</c:v>
                  </c:pt>
                  <c:pt idx="1">
                    <c:v>1.6958757578580876</c:v>
                  </c:pt>
                  <c:pt idx="2">
                    <c:v>1.7673905903635909</c:v>
                  </c:pt>
                  <c:pt idx="3">
                    <c:v>1.89926571107857</c:v>
                  </c:pt>
                  <c:pt idx="4">
                    <c:v>1.1785060932652203</c:v>
                  </c:pt>
                  <c:pt idx="5">
                    <c:v>1.2837872702321083</c:v>
                  </c:pt>
                  <c:pt idx="6">
                    <c:v>1.4689419472786789</c:v>
                  </c:pt>
                  <c:pt idx="7">
                    <c:v>1.6126501714851005</c:v>
                  </c:pt>
                  <c:pt idx="8">
                    <c:v>1.4084563513487123</c:v>
                  </c:pt>
                  <c:pt idx="9">
                    <c:v>1.4191707595278844</c:v>
                  </c:pt>
                  <c:pt idx="10">
                    <c:v>1.553675778529447</c:v>
                  </c:pt>
                  <c:pt idx="11">
                    <c:v>1.6884070382937104</c:v>
                  </c:pt>
                  <c:pt idx="12">
                    <c:v>1.7080736490314017</c:v>
                  </c:pt>
                  <c:pt idx="13">
                    <c:v>1.5416531300612972</c:v>
                  </c:pt>
                  <c:pt idx="14">
                    <c:v>1.8434928754905109</c:v>
                  </c:pt>
                  <c:pt idx="15">
                    <c:v>2.1924115028803874</c:v>
                  </c:pt>
                  <c:pt idx="16">
                    <c:v>1.1412635080629874</c:v>
                  </c:pt>
                  <c:pt idx="17">
                    <c:v>1.4421329505159595</c:v>
                  </c:pt>
                  <c:pt idx="18">
                    <c:v>1.6853504057097826</c:v>
                  </c:pt>
                  <c:pt idx="19">
                    <c:v>2.0510874754323387</c:v>
                  </c:pt>
                  <c:pt idx="20">
                    <c:v>1.2898665085581393</c:v>
                  </c:pt>
                  <c:pt idx="21">
                    <c:v>1.4580389224881483</c:v>
                  </c:pt>
                  <c:pt idx="22">
                    <c:v>1.6806417169218959</c:v>
                  </c:pt>
                  <c:pt idx="23">
                    <c:v>2.0425804206394074</c:v>
                  </c:pt>
                  <c:pt idx="24">
                    <c:v>1.0576490054389798</c:v>
                  </c:pt>
                  <c:pt idx="25">
                    <c:v>0.92814430323816988</c:v>
                  </c:pt>
                  <c:pt idx="26">
                    <c:v>1.4437735256182787</c:v>
                  </c:pt>
                  <c:pt idx="27">
                    <c:v>1.5617561875027206</c:v>
                  </c:pt>
                </c:numCache>
              </c:numRef>
            </c:minus>
          </c:errBars>
          <c:cat>
            <c:multiLvlStrRef>
              <c:f>'Gràfics barres'!$A$3:$C$30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'Gràfics barres'!$J$3:$J$30</c:f>
              <c:numCache>
                <c:formatCode>0.00</c:formatCode>
                <c:ptCount val="28"/>
                <c:pt idx="0">
                  <c:v>7.8869047619047619</c:v>
                </c:pt>
                <c:pt idx="1">
                  <c:v>6.2944444444444443</c:v>
                </c:pt>
                <c:pt idx="2">
                  <c:v>5.8573170323585613</c:v>
                </c:pt>
                <c:pt idx="3">
                  <c:v>5.4560893512851898</c:v>
                </c:pt>
                <c:pt idx="4">
                  <c:v>8.2410714285714288</c:v>
                </c:pt>
                <c:pt idx="5">
                  <c:v>7.4611111111111112</c:v>
                </c:pt>
                <c:pt idx="6">
                  <c:v>6.8722603531573627</c:v>
                </c:pt>
                <c:pt idx="7">
                  <c:v>6.4332832610066388</c:v>
                </c:pt>
                <c:pt idx="8">
                  <c:v>8.0639880952380949</c:v>
                </c:pt>
                <c:pt idx="9">
                  <c:v>6.8777777777777773</c:v>
                </c:pt>
                <c:pt idx="10">
                  <c:v>6.364788692757962</c:v>
                </c:pt>
                <c:pt idx="11">
                  <c:v>5.9402299781601746</c:v>
                </c:pt>
                <c:pt idx="12">
                  <c:v>7.333333333333333</c:v>
                </c:pt>
                <c:pt idx="13">
                  <c:v>5.9888888888888898</c:v>
                </c:pt>
                <c:pt idx="14">
                  <c:v>5.2649075730471075</c:v>
                </c:pt>
                <c:pt idx="15">
                  <c:v>5.2147058823529404</c:v>
                </c:pt>
                <c:pt idx="16">
                  <c:v>8.125</c:v>
                </c:pt>
                <c:pt idx="17">
                  <c:v>7.2138888888888886</c:v>
                </c:pt>
                <c:pt idx="18">
                  <c:v>6.0867504127470893</c:v>
                </c:pt>
                <c:pt idx="19">
                  <c:v>5.8495041039671678</c:v>
                </c:pt>
                <c:pt idx="20">
                  <c:v>7.729166666666667</c:v>
                </c:pt>
                <c:pt idx="21">
                  <c:v>6.6013888888888888</c:v>
                </c:pt>
                <c:pt idx="22">
                  <c:v>5.6758289928970997</c:v>
                </c:pt>
                <c:pt idx="23">
                  <c:v>5.5321049931600541</c:v>
                </c:pt>
                <c:pt idx="24">
                  <c:v>7.8555307539682531</c:v>
                </c:pt>
                <c:pt idx="25">
                  <c:v>6.9892361111111114</c:v>
                </c:pt>
                <c:pt idx="26">
                  <c:v>6.4634829702105465</c:v>
                </c:pt>
                <c:pt idx="27">
                  <c:v>6.1143043522318488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46502656"/>
        <c:axId val="101661440"/>
      </c:barChart>
      <c:catAx>
        <c:axId val="146502656"/>
        <c:scaling>
          <c:orientation val="minMax"/>
        </c:scaling>
        <c:delete val="0"/>
        <c:axPos val="b"/>
        <c:majorTickMark val="out"/>
        <c:minorTickMark val="none"/>
        <c:tickLblPos val="nextTo"/>
        <c:crossAx val="101661440"/>
        <c:crosses val="autoZero"/>
        <c:auto val="1"/>
        <c:lblAlgn val="ctr"/>
        <c:lblOffset val="100"/>
        <c:noMultiLvlLbl val="0"/>
      </c:catAx>
      <c:valAx>
        <c:axId val="101661440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6502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B.4: Mitjana de les notes per camps d'aprenentatge dels alumnes de 15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149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113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149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113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149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113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149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112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149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112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149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113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tx>
                <c:rich>
                  <a:bodyPr/>
                  <a:lstStyle/>
                  <a:p>
                    <a:r>
                      <a:rPr lang="en-US"/>
                      <a:t>n = 19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tx>
                <c:rich>
                  <a:bodyPr/>
                  <a:lstStyle/>
                  <a:p>
                    <a:r>
                      <a:rPr lang="en-US"/>
                      <a:t>n = 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tx>
                <c:rich>
                  <a:bodyPr/>
                  <a:lstStyle/>
                  <a:p>
                    <a:r>
                      <a:rPr lang="en-US"/>
                      <a:t>n = 149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tx>
                <c:rich>
                  <a:bodyPr/>
                  <a:lstStyle/>
                  <a:p>
                    <a:r>
                      <a:rPr lang="en-US"/>
                      <a:t>n = 113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'Gràfics barres'!$N$3:$N$30</c:f>
                <c:numCache>
                  <c:formatCode>General</c:formatCode>
                  <c:ptCount val="28"/>
                  <c:pt idx="0">
                    <c:v>1.3275575699580004</c:v>
                  </c:pt>
                  <c:pt idx="1">
                    <c:v>1.4682031517736185</c:v>
                  </c:pt>
                  <c:pt idx="2">
                    <c:v>1.6528429548244425</c:v>
                  </c:pt>
                  <c:pt idx="3">
                    <c:v>1.7049458266727859</c:v>
                  </c:pt>
                  <c:pt idx="4">
                    <c:v>1.1503168019614829</c:v>
                  </c:pt>
                  <c:pt idx="5">
                    <c:v>1.168902004785892</c:v>
                  </c:pt>
                  <c:pt idx="6">
                    <c:v>1.3857642765244906</c:v>
                  </c:pt>
                  <c:pt idx="7">
                    <c:v>1.623174093354075</c:v>
                  </c:pt>
                  <c:pt idx="8">
                    <c:v>1.1820348703350936</c:v>
                  </c:pt>
                  <c:pt idx="9">
                    <c:v>1.2360623933876675</c:v>
                  </c:pt>
                  <c:pt idx="10">
                    <c:v>1.4647584471432193</c:v>
                  </c:pt>
                  <c:pt idx="11">
                    <c:v>1.6128093047832428</c:v>
                  </c:pt>
                  <c:pt idx="12">
                    <c:v>1.6666106559784895</c:v>
                  </c:pt>
                  <c:pt idx="13">
                    <c:v>2.0018484351393875</c:v>
                  </c:pt>
                  <c:pt idx="14">
                    <c:v>1.9965862035764577</c:v>
                  </c:pt>
                  <c:pt idx="15">
                    <c:v>2.2381378159523364</c:v>
                  </c:pt>
                  <c:pt idx="16">
                    <c:v>1.2898665085581393</c:v>
                  </c:pt>
                  <c:pt idx="17">
                    <c:v>1.4580389224881483</c:v>
                  </c:pt>
                  <c:pt idx="18">
                    <c:v>1.6806417169218959</c:v>
                  </c:pt>
                  <c:pt idx="19">
                    <c:v>2.0425804206394074</c:v>
                  </c:pt>
                  <c:pt idx="20">
                    <c:v>1.0576490054389798</c:v>
                  </c:pt>
                  <c:pt idx="21">
                    <c:v>0.92814430323816988</c:v>
                  </c:pt>
                  <c:pt idx="22">
                    <c:v>1.4437735256182787</c:v>
                  </c:pt>
                  <c:pt idx="23">
                    <c:v>1.5617561875027206</c:v>
                  </c:pt>
                  <c:pt idx="24">
                    <c:v>0.91398494328803659</c:v>
                  </c:pt>
                  <c:pt idx="25">
                    <c:v>1.0146369305270451</c:v>
                  </c:pt>
                  <c:pt idx="26">
                    <c:v>1.4238201273398718</c:v>
                  </c:pt>
                  <c:pt idx="27">
                    <c:v>1.5036475734228059</c:v>
                  </c:pt>
                </c:numCache>
              </c:numRef>
            </c:plus>
            <c:minus>
              <c:numRef>
                <c:f>'Gràfics barres'!$N$3:$N$30</c:f>
                <c:numCache>
                  <c:formatCode>General</c:formatCode>
                  <c:ptCount val="28"/>
                  <c:pt idx="0">
                    <c:v>1.3275575699580004</c:v>
                  </c:pt>
                  <c:pt idx="1">
                    <c:v>1.4682031517736185</c:v>
                  </c:pt>
                  <c:pt idx="2">
                    <c:v>1.6528429548244425</c:v>
                  </c:pt>
                  <c:pt idx="3">
                    <c:v>1.7049458266727859</c:v>
                  </c:pt>
                  <c:pt idx="4">
                    <c:v>1.1503168019614829</c:v>
                  </c:pt>
                  <c:pt idx="5">
                    <c:v>1.168902004785892</c:v>
                  </c:pt>
                  <c:pt idx="6">
                    <c:v>1.3857642765244906</c:v>
                  </c:pt>
                  <c:pt idx="7">
                    <c:v>1.623174093354075</c:v>
                  </c:pt>
                  <c:pt idx="8">
                    <c:v>1.1820348703350936</c:v>
                  </c:pt>
                  <c:pt idx="9">
                    <c:v>1.2360623933876675</c:v>
                  </c:pt>
                  <c:pt idx="10">
                    <c:v>1.4647584471432193</c:v>
                  </c:pt>
                  <c:pt idx="11">
                    <c:v>1.6128093047832428</c:v>
                  </c:pt>
                  <c:pt idx="12">
                    <c:v>1.6666106559784895</c:v>
                  </c:pt>
                  <c:pt idx="13">
                    <c:v>2.0018484351393875</c:v>
                  </c:pt>
                  <c:pt idx="14">
                    <c:v>1.9965862035764577</c:v>
                  </c:pt>
                  <c:pt idx="15">
                    <c:v>2.2381378159523364</c:v>
                  </c:pt>
                  <c:pt idx="16">
                    <c:v>1.2898665085581393</c:v>
                  </c:pt>
                  <c:pt idx="17">
                    <c:v>1.4580389224881483</c:v>
                  </c:pt>
                  <c:pt idx="18">
                    <c:v>1.6806417169218959</c:v>
                  </c:pt>
                  <c:pt idx="19">
                    <c:v>2.0425804206394074</c:v>
                  </c:pt>
                  <c:pt idx="20">
                    <c:v>1.0576490054389798</c:v>
                  </c:pt>
                  <c:pt idx="21">
                    <c:v>0.92814430323816988</c:v>
                  </c:pt>
                  <c:pt idx="22">
                    <c:v>1.4437735256182787</c:v>
                  </c:pt>
                  <c:pt idx="23">
                    <c:v>1.5617561875027206</c:v>
                  </c:pt>
                  <c:pt idx="24">
                    <c:v>0.91398494328803659</c:v>
                  </c:pt>
                  <c:pt idx="25">
                    <c:v>1.0146369305270451</c:v>
                  </c:pt>
                  <c:pt idx="26">
                    <c:v>1.4238201273398718</c:v>
                  </c:pt>
                  <c:pt idx="27">
                    <c:v>1.5036475734228059</c:v>
                  </c:pt>
                </c:numCache>
              </c:numRef>
            </c:minus>
          </c:errBars>
          <c:cat>
            <c:multiLvlStrRef>
              <c:f>'Gràfics barres'!$A$3:$C$30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'Gràfics barres'!$M$3:$M$30</c:f>
              <c:numCache>
                <c:formatCode>0.00</c:formatCode>
                <c:ptCount val="28"/>
                <c:pt idx="0">
                  <c:v>7.9409876543209874</c:v>
                </c:pt>
                <c:pt idx="1">
                  <c:v>7.185185185185186</c:v>
                </c:pt>
                <c:pt idx="2">
                  <c:v>6.6929745014870079</c:v>
                </c:pt>
                <c:pt idx="3">
                  <c:v>6.0339440035273384</c:v>
                </c:pt>
                <c:pt idx="4">
                  <c:v>8.162962962962963</c:v>
                </c:pt>
                <c:pt idx="5">
                  <c:v>7.708333333333333</c:v>
                </c:pt>
                <c:pt idx="6">
                  <c:v>7.4094632148603194</c:v>
                </c:pt>
                <c:pt idx="7">
                  <c:v>6.8114417989417992</c:v>
                </c:pt>
                <c:pt idx="8">
                  <c:v>8.0519753086419765</c:v>
                </c:pt>
                <c:pt idx="9">
                  <c:v>7.4467592592592595</c:v>
                </c:pt>
                <c:pt idx="10">
                  <c:v>7.0512188581736632</c:v>
                </c:pt>
                <c:pt idx="11">
                  <c:v>6.4226929012345666</c:v>
                </c:pt>
                <c:pt idx="12">
                  <c:v>7.185185185185186</c:v>
                </c:pt>
                <c:pt idx="13">
                  <c:v>6.6944444444444438</c:v>
                </c:pt>
                <c:pt idx="14">
                  <c:v>5.4335966066988446</c:v>
                </c:pt>
                <c:pt idx="15">
                  <c:v>5.1850834350834347</c:v>
                </c:pt>
                <c:pt idx="16">
                  <c:v>7.729166666666667</c:v>
                </c:pt>
                <c:pt idx="17">
                  <c:v>6.6013888888888888</c:v>
                </c:pt>
                <c:pt idx="18">
                  <c:v>5.6758289928970997</c:v>
                </c:pt>
                <c:pt idx="19">
                  <c:v>5.5321049931600541</c:v>
                </c:pt>
                <c:pt idx="20">
                  <c:v>7.8555307539682531</c:v>
                </c:pt>
                <c:pt idx="21">
                  <c:v>6.9892361111111114</c:v>
                </c:pt>
                <c:pt idx="22">
                  <c:v>6.4634829702105465</c:v>
                </c:pt>
                <c:pt idx="23">
                  <c:v>6.1143043522318488</c:v>
                </c:pt>
                <c:pt idx="24">
                  <c:v>7.8184567901234567</c:v>
                </c:pt>
                <c:pt idx="25">
                  <c:v>7.5557870370370361</c:v>
                </c:pt>
                <c:pt idx="26">
                  <c:v>6.8214076999333697</c:v>
                </c:pt>
                <c:pt idx="27">
                  <c:v>6.5262136243386237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46503680"/>
        <c:axId val="137290304"/>
      </c:barChart>
      <c:catAx>
        <c:axId val="1465036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7290304"/>
        <c:crosses val="autoZero"/>
        <c:auto val="1"/>
        <c:lblAlgn val="ctr"/>
        <c:lblOffset val="100"/>
        <c:noMultiLvlLbl val="0"/>
      </c:catAx>
      <c:valAx>
        <c:axId val="13729030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6503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B.5: Mitjana de les notes per camps d'aprenentatge dels alumnes de 16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'Gràfics barres'!$P$3:$P$30</c:f>
              <c:strCache>
                <c:ptCount val="1"/>
                <c:pt idx="0">
                  <c:v>8,05 6,25 6,92 6,11 7,79 4,97 6,46 5,90 7,92 5,61 6,68 5,99 6,88 6,50 5,94 5,48 7,89 7,10 7,24 6,84 7,46 6,64 6,66 6,22 8,07 6,08 7,03 6,81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22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160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134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22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157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133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22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160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134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16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121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111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22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160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134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22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160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134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tx>
                <c:rich>
                  <a:bodyPr/>
                  <a:lstStyle/>
                  <a:p>
                    <a:r>
                      <a:rPr lang="en-US"/>
                      <a:t>n = 22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0"/>
                  <c:y val="0.2250565214339737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tx>
                <c:rich>
                  <a:bodyPr/>
                  <a:lstStyle/>
                  <a:p>
                    <a:r>
                      <a:rPr lang="en-US"/>
                      <a:t>n = 161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tx>
                <c:rich>
                  <a:bodyPr/>
                  <a:lstStyle/>
                  <a:p>
                    <a:r>
                      <a:rPr lang="en-US"/>
                      <a:t>n = 134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'Gràfics barres'!$Q$3:$Q$30</c:f>
                <c:numCache>
                  <c:formatCode>General</c:formatCode>
                  <c:ptCount val="28"/>
                  <c:pt idx="0">
                    <c:v>1.3266435012911153</c:v>
                  </c:pt>
                  <c:pt idx="1">
                    <c:v>1.3508790647847122</c:v>
                  </c:pt>
                  <c:pt idx="2">
                    <c:v>1.5045484317402182</c:v>
                  </c:pt>
                  <c:pt idx="3">
                    <c:v>1.7859154457106967</c:v>
                  </c:pt>
                  <c:pt idx="4">
                    <c:v>1.563107716957111</c:v>
                  </c:pt>
                  <c:pt idx="5">
                    <c:v>0.91782800420070876</c:v>
                  </c:pt>
                  <c:pt idx="6">
                    <c:v>1.8642470549468888</c:v>
                  </c:pt>
                  <c:pt idx="7">
                    <c:v>2.0194035103678298</c:v>
                  </c:pt>
                  <c:pt idx="8">
                    <c:v>1.3804741797985469</c:v>
                  </c:pt>
                  <c:pt idx="9">
                    <c:v>0.83083449269550069</c:v>
                  </c:pt>
                  <c:pt idx="10">
                    <c:v>1.5530880700216263</c:v>
                  </c:pt>
                  <c:pt idx="11">
                    <c:v>1.8155927819163808</c:v>
                  </c:pt>
                  <c:pt idx="12">
                    <c:v>2.0363751636238745</c:v>
                  </c:pt>
                  <c:pt idx="13">
                    <c:v>1.5731321849709863</c:v>
                  </c:pt>
                  <c:pt idx="14">
                    <c:v>1.6649156706872501</c:v>
                  </c:pt>
                  <c:pt idx="15">
                    <c:v>1.89212198219047</c:v>
                  </c:pt>
                  <c:pt idx="16">
                    <c:v>1.2438299920479607</c:v>
                  </c:pt>
                  <c:pt idx="17">
                    <c:v>1.2032935706075172</c:v>
                  </c:pt>
                  <c:pt idx="18">
                    <c:v>1.3788396657977675</c:v>
                  </c:pt>
                  <c:pt idx="19">
                    <c:v>1.4887021339105235</c:v>
                  </c:pt>
                  <c:pt idx="20">
                    <c:v>1.4947552901738306</c:v>
                  </c:pt>
                  <c:pt idx="21">
                    <c:v>1.2855485597325065</c:v>
                  </c:pt>
                  <c:pt idx="22">
                    <c:v>1.3844502678042974</c:v>
                  </c:pt>
                  <c:pt idx="23">
                    <c:v>1.5634812928737898</c:v>
                  </c:pt>
                  <c:pt idx="24">
                    <c:v>0.94654658170057426</c:v>
                  </c:pt>
                  <c:pt idx="25">
                    <c:v>1.1926666356126949</c:v>
                  </c:pt>
                  <c:pt idx="26">
                    <c:v>1.1239984622872399</c:v>
                  </c:pt>
                  <c:pt idx="27">
                    <c:v>1.2191144445171063</c:v>
                  </c:pt>
                </c:numCache>
              </c:numRef>
            </c:plus>
            <c:minus>
              <c:numRef>
                <c:f>'Gràfics barres'!$Q$3:$Q$30</c:f>
                <c:numCache>
                  <c:formatCode>General</c:formatCode>
                  <c:ptCount val="28"/>
                  <c:pt idx="0">
                    <c:v>1.3266435012911153</c:v>
                  </c:pt>
                  <c:pt idx="1">
                    <c:v>1.3508790647847122</c:v>
                  </c:pt>
                  <c:pt idx="2">
                    <c:v>1.5045484317402182</c:v>
                  </c:pt>
                  <c:pt idx="3">
                    <c:v>1.7859154457106967</c:v>
                  </c:pt>
                  <c:pt idx="4">
                    <c:v>1.563107716957111</c:v>
                  </c:pt>
                  <c:pt idx="5">
                    <c:v>0.91782800420070876</c:v>
                  </c:pt>
                  <c:pt idx="6">
                    <c:v>1.8642470549468888</c:v>
                  </c:pt>
                  <c:pt idx="7">
                    <c:v>2.0194035103678298</c:v>
                  </c:pt>
                  <c:pt idx="8">
                    <c:v>1.3804741797985469</c:v>
                  </c:pt>
                  <c:pt idx="9">
                    <c:v>0.83083449269550069</c:v>
                  </c:pt>
                  <c:pt idx="10">
                    <c:v>1.5530880700216263</c:v>
                  </c:pt>
                  <c:pt idx="11">
                    <c:v>1.8155927819163808</c:v>
                  </c:pt>
                  <c:pt idx="12">
                    <c:v>2.0363751636238745</c:v>
                  </c:pt>
                  <c:pt idx="13">
                    <c:v>1.5731321849709863</c:v>
                  </c:pt>
                  <c:pt idx="14">
                    <c:v>1.6649156706872501</c:v>
                  </c:pt>
                  <c:pt idx="15">
                    <c:v>1.89212198219047</c:v>
                  </c:pt>
                  <c:pt idx="16">
                    <c:v>1.2438299920479607</c:v>
                  </c:pt>
                  <c:pt idx="17">
                    <c:v>1.2032935706075172</c:v>
                  </c:pt>
                  <c:pt idx="18">
                    <c:v>1.3788396657977675</c:v>
                  </c:pt>
                  <c:pt idx="19">
                    <c:v>1.4887021339105235</c:v>
                  </c:pt>
                  <c:pt idx="20">
                    <c:v>1.4947552901738306</c:v>
                  </c:pt>
                  <c:pt idx="21">
                    <c:v>1.2855485597325065</c:v>
                  </c:pt>
                  <c:pt idx="22">
                    <c:v>1.3844502678042974</c:v>
                  </c:pt>
                  <c:pt idx="23">
                    <c:v>1.5634812928737898</c:v>
                  </c:pt>
                  <c:pt idx="24">
                    <c:v>0.94654658170057426</c:v>
                  </c:pt>
                  <c:pt idx="25">
                    <c:v>1.1926666356126949</c:v>
                  </c:pt>
                  <c:pt idx="26">
                    <c:v>1.1239984622872399</c:v>
                  </c:pt>
                  <c:pt idx="27">
                    <c:v>1.2191144445171063</c:v>
                  </c:pt>
                </c:numCache>
              </c:numRef>
            </c:minus>
          </c:errBars>
          <c:cat>
            <c:multiLvlStrRef>
              <c:f>'Gràfics barres'!$A$3:$C$30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'Gràfics barres'!$P$3:$P$30</c:f>
              <c:numCache>
                <c:formatCode>0.00</c:formatCode>
                <c:ptCount val="28"/>
                <c:pt idx="0">
                  <c:v>8.0496632996632993</c:v>
                </c:pt>
                <c:pt idx="1">
                  <c:v>6.25</c:v>
                </c:pt>
                <c:pt idx="2">
                  <c:v>6.9191181528547121</c:v>
                </c:pt>
                <c:pt idx="3">
                  <c:v>6.1068762626262627</c:v>
                </c:pt>
                <c:pt idx="4">
                  <c:v>7.7929292929292933</c:v>
                </c:pt>
                <c:pt idx="5">
                  <c:v>4.9722222222222223</c:v>
                </c:pt>
                <c:pt idx="6">
                  <c:v>6.4563764962619752</c:v>
                </c:pt>
                <c:pt idx="7">
                  <c:v>5.900597814883529</c:v>
                </c:pt>
                <c:pt idx="8">
                  <c:v>7.9212962962962967</c:v>
                </c:pt>
                <c:pt idx="9">
                  <c:v>5.6111111111111116</c:v>
                </c:pt>
                <c:pt idx="10">
                  <c:v>6.6824812491703165</c:v>
                </c:pt>
                <c:pt idx="11">
                  <c:v>5.9885896464646464</c:v>
                </c:pt>
                <c:pt idx="12">
                  <c:v>6.8809523809523805</c:v>
                </c:pt>
                <c:pt idx="13">
                  <c:v>6.5</c:v>
                </c:pt>
                <c:pt idx="14">
                  <c:v>5.9364227642276424</c:v>
                </c:pt>
                <c:pt idx="15">
                  <c:v>5.4750213949507911</c:v>
                </c:pt>
                <c:pt idx="16">
                  <c:v>7.8908880471380476</c:v>
                </c:pt>
                <c:pt idx="17">
                  <c:v>7.104166666666667</c:v>
                </c:pt>
                <c:pt idx="18">
                  <c:v>7.2436167227833899</c:v>
                </c:pt>
                <c:pt idx="19">
                  <c:v>6.8440025252525247</c:v>
                </c:pt>
                <c:pt idx="20">
                  <c:v>7.4605955387205389</c:v>
                </c:pt>
                <c:pt idx="21">
                  <c:v>6.635416666666667</c:v>
                </c:pt>
                <c:pt idx="22">
                  <c:v>6.6572573856848045</c:v>
                </c:pt>
                <c:pt idx="23">
                  <c:v>6.2161805555555558</c:v>
                </c:pt>
                <c:pt idx="24">
                  <c:v>8.067418981481481</c:v>
                </c:pt>
                <c:pt idx="25">
                  <c:v>6.0833333333333339</c:v>
                </c:pt>
                <c:pt idx="26">
                  <c:v>7.0305754679410573</c:v>
                </c:pt>
                <c:pt idx="27">
                  <c:v>6.8053194444444438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46504704"/>
        <c:axId val="137292032"/>
      </c:barChart>
      <c:catAx>
        <c:axId val="1465047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7292032"/>
        <c:crosses val="autoZero"/>
        <c:auto val="1"/>
        <c:lblAlgn val="ctr"/>
        <c:lblOffset val="100"/>
        <c:noMultiLvlLbl val="0"/>
      </c:catAx>
      <c:valAx>
        <c:axId val="137292032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6504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B.6: Mitjana de les notes per camps d'aprenentatge dels alumnes de 17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139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103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140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103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140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103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87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86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107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88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113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90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tx>
                <c:rich>
                  <a:bodyPr/>
                  <a:lstStyle/>
                  <a:p>
                    <a:r>
                      <a:rPr lang="en-US"/>
                      <a:t>n = 13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tx>
                <c:rich>
                  <a:bodyPr/>
                  <a:lstStyle/>
                  <a:p>
                    <a:r>
                      <a:rPr lang="en-US"/>
                      <a:t>n = 140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tx>
                <c:rich>
                  <a:bodyPr/>
                  <a:lstStyle/>
                  <a:p>
                    <a:r>
                      <a:rPr lang="en-US"/>
                      <a:t>n = 103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'Gràfics barres'!$T$3:$T$30</c:f>
                <c:numCache>
                  <c:formatCode>General</c:formatCode>
                  <c:ptCount val="28"/>
                  <c:pt idx="0">
                    <c:v>1.0608243716963348</c:v>
                  </c:pt>
                  <c:pt idx="1">
                    <c:v>0.35616267610721358</c:v>
                  </c:pt>
                  <c:pt idx="2">
                    <c:v>1.5401657280230936</c:v>
                  </c:pt>
                  <c:pt idx="3">
                    <c:v>1.503350586407912</c:v>
                  </c:pt>
                  <c:pt idx="4">
                    <c:v>0.94057182276376583</c:v>
                  </c:pt>
                  <c:pt idx="5">
                    <c:v>0.40824829046386302</c:v>
                  </c:pt>
                  <c:pt idx="6">
                    <c:v>1.6343945752202051</c:v>
                  </c:pt>
                  <c:pt idx="7">
                    <c:v>1.5857715720857186</c:v>
                  </c:pt>
                  <c:pt idx="8">
                    <c:v>0.97111010116146124</c:v>
                  </c:pt>
                  <c:pt idx="9">
                    <c:v>0.35322587464470762</c:v>
                  </c:pt>
                  <c:pt idx="10">
                    <c:v>1.5113333843657595</c:v>
                  </c:pt>
                  <c:pt idx="11">
                    <c:v>1.4542796211026172</c:v>
                  </c:pt>
                  <c:pt idx="12">
                    <c:v>1.8167960404818047</c:v>
                  </c:pt>
                  <c:pt idx="13">
                    <c:v>1.707825127659933</c:v>
                  </c:pt>
                  <c:pt idx="14">
                    <c:v>1.7254351411644793</c:v>
                  </c:pt>
                  <c:pt idx="15">
                    <c:v>1.6132009823761433</c:v>
                  </c:pt>
                  <c:pt idx="16">
                    <c:v>1.121035139660574</c:v>
                  </c:pt>
                  <c:pt idx="17">
                    <c:v>1.4023789311975092</c:v>
                  </c:pt>
                  <c:pt idx="18">
                    <c:v>1.5459398795573156</c:v>
                  </c:pt>
                  <c:pt idx="19">
                    <c:v>1.4304549778594662</c:v>
                  </c:pt>
                  <c:pt idx="20">
                    <c:v>1.3851584288974799</c:v>
                  </c:pt>
                  <c:pt idx="21">
                    <c:v>1.4385563751360002</c:v>
                  </c:pt>
                  <c:pt idx="22">
                    <c:v>1.5330673929576066</c:v>
                  </c:pt>
                  <c:pt idx="23">
                    <c:v>1.4453069557208955</c:v>
                  </c:pt>
                  <c:pt idx="24">
                    <c:v>0.72729429003907409</c:v>
                  </c:pt>
                  <c:pt idx="25">
                    <c:v>0.80349433573621543</c:v>
                  </c:pt>
                  <c:pt idx="26">
                    <c:v>1.4951636514218698</c:v>
                  </c:pt>
                  <c:pt idx="27">
                    <c:v>1.3760598164374302</c:v>
                  </c:pt>
                </c:numCache>
              </c:numRef>
            </c:plus>
            <c:minus>
              <c:numRef>
                <c:f>'Gràfics barres'!$T$3:$T$30</c:f>
                <c:numCache>
                  <c:formatCode>General</c:formatCode>
                  <c:ptCount val="28"/>
                  <c:pt idx="0">
                    <c:v>1.0608243716963348</c:v>
                  </c:pt>
                  <c:pt idx="1">
                    <c:v>0.35616267610721358</c:v>
                  </c:pt>
                  <c:pt idx="2">
                    <c:v>1.5401657280230936</c:v>
                  </c:pt>
                  <c:pt idx="3">
                    <c:v>1.503350586407912</c:v>
                  </c:pt>
                  <c:pt idx="4">
                    <c:v>0.94057182276376583</c:v>
                  </c:pt>
                  <c:pt idx="5">
                    <c:v>0.40824829046386302</c:v>
                  </c:pt>
                  <c:pt idx="6">
                    <c:v>1.6343945752202051</c:v>
                  </c:pt>
                  <c:pt idx="7">
                    <c:v>1.5857715720857186</c:v>
                  </c:pt>
                  <c:pt idx="8">
                    <c:v>0.97111010116146124</c:v>
                  </c:pt>
                  <c:pt idx="9">
                    <c:v>0.35322587464470762</c:v>
                  </c:pt>
                  <c:pt idx="10">
                    <c:v>1.5113333843657595</c:v>
                  </c:pt>
                  <c:pt idx="11">
                    <c:v>1.4542796211026172</c:v>
                  </c:pt>
                  <c:pt idx="12">
                    <c:v>1.8167960404818047</c:v>
                  </c:pt>
                  <c:pt idx="13">
                    <c:v>1.707825127659933</c:v>
                  </c:pt>
                  <c:pt idx="14">
                    <c:v>1.7254351411644793</c:v>
                  </c:pt>
                  <c:pt idx="15">
                    <c:v>1.6132009823761433</c:v>
                  </c:pt>
                  <c:pt idx="16">
                    <c:v>1.121035139660574</c:v>
                  </c:pt>
                  <c:pt idx="17">
                    <c:v>1.4023789311975092</c:v>
                  </c:pt>
                  <c:pt idx="18">
                    <c:v>1.5459398795573156</c:v>
                  </c:pt>
                  <c:pt idx="19">
                    <c:v>1.4304549778594662</c:v>
                  </c:pt>
                  <c:pt idx="20">
                    <c:v>1.3851584288974799</c:v>
                  </c:pt>
                  <c:pt idx="21">
                    <c:v>1.4385563751360002</c:v>
                  </c:pt>
                  <c:pt idx="22">
                    <c:v>1.5330673929576066</c:v>
                  </c:pt>
                  <c:pt idx="23">
                    <c:v>1.4453069557208955</c:v>
                  </c:pt>
                  <c:pt idx="24">
                    <c:v>0.72729429003907409</c:v>
                  </c:pt>
                  <c:pt idx="25">
                    <c:v>0.80349433573621543</c:v>
                  </c:pt>
                  <c:pt idx="26">
                    <c:v>1.4951636514218698</c:v>
                  </c:pt>
                  <c:pt idx="27">
                    <c:v>1.3760598164374302</c:v>
                  </c:pt>
                </c:numCache>
              </c:numRef>
            </c:minus>
          </c:errBars>
          <c:cat>
            <c:multiLvlStrRef>
              <c:f>'Gràfics barres'!$A$3:$C$30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'Gràfics barres'!$S$3:$S$30</c:f>
              <c:numCache>
                <c:formatCode>0.00</c:formatCode>
                <c:ptCount val="28"/>
                <c:pt idx="0">
                  <c:v>8.7148148148148152</c:v>
                </c:pt>
                <c:pt idx="1">
                  <c:v>6.3055555555555554</c:v>
                </c:pt>
                <c:pt idx="2">
                  <c:v>7.0597658229486848</c:v>
                </c:pt>
                <c:pt idx="3">
                  <c:v>6.399269547325102</c:v>
                </c:pt>
                <c:pt idx="4">
                  <c:v>8.2476851851851851</c:v>
                </c:pt>
                <c:pt idx="5">
                  <c:v>6.8333333333333339</c:v>
                </c:pt>
                <c:pt idx="6">
                  <c:v>6.7153076160633587</c:v>
                </c:pt>
                <c:pt idx="7">
                  <c:v>6.3530606995884762</c:v>
                </c:pt>
                <c:pt idx="8">
                  <c:v>8.4812499999999993</c:v>
                </c:pt>
                <c:pt idx="9">
                  <c:v>6.5694444444444446</c:v>
                </c:pt>
                <c:pt idx="10">
                  <c:v>6.880985499501989</c:v>
                </c:pt>
                <c:pt idx="11">
                  <c:v>6.3761651234567909</c:v>
                </c:pt>
                <c:pt idx="12">
                  <c:v>7.666666666666667</c:v>
                </c:pt>
                <c:pt idx="13">
                  <c:v>5.875</c:v>
                </c:pt>
                <c:pt idx="14">
                  <c:v>6.1908068783068773</c:v>
                </c:pt>
                <c:pt idx="15">
                  <c:v>6.0903225806451617</c:v>
                </c:pt>
                <c:pt idx="16">
                  <c:v>8.2579365079365079</c:v>
                </c:pt>
                <c:pt idx="17">
                  <c:v>6.3</c:v>
                </c:pt>
                <c:pt idx="18">
                  <c:v>6.8265151515151503</c:v>
                </c:pt>
                <c:pt idx="19">
                  <c:v>6.8132080610021788</c:v>
                </c:pt>
                <c:pt idx="20">
                  <c:v>7.9107142857142856</c:v>
                </c:pt>
                <c:pt idx="21">
                  <c:v>6.166666666666667</c:v>
                </c:pt>
                <c:pt idx="22">
                  <c:v>6.3715079365079363</c:v>
                </c:pt>
                <c:pt idx="23">
                  <c:v>6.4396289268395535</c:v>
                </c:pt>
                <c:pt idx="24">
                  <c:v>8.6806327160493826</c:v>
                </c:pt>
                <c:pt idx="25">
                  <c:v>6.888310185185186</c:v>
                </c:pt>
                <c:pt idx="26">
                  <c:v>7.0040478360730027</c:v>
                </c:pt>
                <c:pt idx="27">
                  <c:v>6.7150878772290801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51488512"/>
        <c:axId val="137295488"/>
      </c:barChart>
      <c:catAx>
        <c:axId val="151488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37295488"/>
        <c:crosses val="autoZero"/>
        <c:auto val="1"/>
        <c:lblAlgn val="ctr"/>
        <c:lblOffset val="100"/>
        <c:noMultiLvlLbl val="0"/>
      </c:catAx>
      <c:valAx>
        <c:axId val="13729548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1488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/>
              <a:t>D.1: Correlació entre</a:t>
            </a:r>
            <a:r>
              <a:rPr lang="es-ES" sz="1300" baseline="0"/>
              <a:t> els resultats en el</a:t>
            </a:r>
          </a:p>
          <a:p>
            <a:pPr>
              <a:defRPr/>
            </a:pPr>
            <a:r>
              <a:rPr lang="es-ES" sz="1300" baseline="0"/>
              <a:t>camp humanístic i el científic en alumnes de 12 anys</a:t>
            </a:r>
            <a:endParaRPr lang="es-ES" sz="13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428369227211907"/>
          <c:y val="0.17624086856171611"/>
          <c:w val="0.56888262557190195"/>
          <c:h val="0.69723916801158714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994401709401712"/>
                  <c:y val="1.0288342963240082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'Gràfics dispersió'!$D$23:$D$69</c:f>
              <c:numCache>
                <c:formatCode>0</c:formatCode>
                <c:ptCount val="47"/>
                <c:pt idx="0">
                  <c:v>6</c:v>
                </c:pt>
                <c:pt idx="1">
                  <c:v>9.25</c:v>
                </c:pt>
                <c:pt idx="2">
                  <c:v>5.3333333333333339</c:v>
                </c:pt>
                <c:pt idx="3">
                  <c:v>7.375</c:v>
                </c:pt>
                <c:pt idx="4">
                  <c:v>7.25</c:v>
                </c:pt>
                <c:pt idx="5">
                  <c:v>8.625</c:v>
                </c:pt>
                <c:pt idx="6">
                  <c:v>9.25</c:v>
                </c:pt>
                <c:pt idx="7">
                  <c:v>8.5</c:v>
                </c:pt>
                <c:pt idx="8">
                  <c:v>7.6666666666666661</c:v>
                </c:pt>
                <c:pt idx="9">
                  <c:v>9.6666666666666679</c:v>
                </c:pt>
                <c:pt idx="10">
                  <c:v>7.666666666666667</c:v>
                </c:pt>
                <c:pt idx="11">
                  <c:v>8.6666666666666679</c:v>
                </c:pt>
                <c:pt idx="12">
                  <c:v>7.6666666666666661</c:v>
                </c:pt>
                <c:pt idx="13">
                  <c:v>8</c:v>
                </c:pt>
                <c:pt idx="14">
                  <c:v>8.1666666666666661</c:v>
                </c:pt>
                <c:pt idx="15">
                  <c:v>7</c:v>
                </c:pt>
                <c:pt idx="16">
                  <c:v>6.8333333333333339</c:v>
                </c:pt>
                <c:pt idx="17">
                  <c:v>7.3333333333333339</c:v>
                </c:pt>
                <c:pt idx="18">
                  <c:v>9</c:v>
                </c:pt>
                <c:pt idx="19">
                  <c:v>9</c:v>
                </c:pt>
                <c:pt idx="20">
                  <c:v>7.5</c:v>
                </c:pt>
                <c:pt idx="21">
                  <c:v>6.125</c:v>
                </c:pt>
                <c:pt idx="22">
                  <c:v>10</c:v>
                </c:pt>
                <c:pt idx="23">
                  <c:v>8.625</c:v>
                </c:pt>
                <c:pt idx="24">
                  <c:v>10</c:v>
                </c:pt>
                <c:pt idx="25">
                  <c:v>8.3333333333333321</c:v>
                </c:pt>
                <c:pt idx="26">
                  <c:v>9.8333333333333321</c:v>
                </c:pt>
                <c:pt idx="27">
                  <c:v>7.5</c:v>
                </c:pt>
                <c:pt idx="28">
                  <c:v>7.625</c:v>
                </c:pt>
                <c:pt idx="29">
                  <c:v>8.125</c:v>
                </c:pt>
                <c:pt idx="30">
                  <c:v>8</c:v>
                </c:pt>
                <c:pt idx="31">
                  <c:v>6.375</c:v>
                </c:pt>
                <c:pt idx="32">
                  <c:v>8.6666666666666679</c:v>
                </c:pt>
                <c:pt idx="33">
                  <c:v>8.1666666666666679</c:v>
                </c:pt>
                <c:pt idx="34">
                  <c:v>8.6666666666666679</c:v>
                </c:pt>
                <c:pt idx="35">
                  <c:v>6.5</c:v>
                </c:pt>
                <c:pt idx="36">
                  <c:v>8</c:v>
                </c:pt>
                <c:pt idx="37">
                  <c:v>6</c:v>
                </c:pt>
                <c:pt idx="38">
                  <c:v>9.3333333333333321</c:v>
                </c:pt>
                <c:pt idx="39">
                  <c:v>5.1666666666666661</c:v>
                </c:pt>
                <c:pt idx="40">
                  <c:v>7.8333333333333339</c:v>
                </c:pt>
                <c:pt idx="41">
                  <c:v>8.125</c:v>
                </c:pt>
                <c:pt idx="42">
                  <c:v>6.8333333333333339</c:v>
                </c:pt>
                <c:pt idx="43">
                  <c:v>5.5</c:v>
                </c:pt>
                <c:pt idx="44">
                  <c:v>9.6666666666666679</c:v>
                </c:pt>
                <c:pt idx="45">
                  <c:v>7.1</c:v>
                </c:pt>
                <c:pt idx="46">
                  <c:v>6</c:v>
                </c:pt>
              </c:numCache>
            </c:numRef>
          </c:xVal>
          <c:yVal>
            <c:numRef>
              <c:f>'Gràfics dispersió'!$E$23:$E$69</c:f>
              <c:numCache>
                <c:formatCode>0</c:formatCode>
                <c:ptCount val="47"/>
                <c:pt idx="0">
                  <c:v>6</c:v>
                </c:pt>
                <c:pt idx="1">
                  <c:v>9</c:v>
                </c:pt>
                <c:pt idx="2">
                  <c:v>5</c:v>
                </c:pt>
                <c:pt idx="3">
                  <c:v>6.5</c:v>
                </c:pt>
                <c:pt idx="4">
                  <c:v>6.5</c:v>
                </c:pt>
                <c:pt idx="5">
                  <c:v>7.75</c:v>
                </c:pt>
                <c:pt idx="6">
                  <c:v>9.5</c:v>
                </c:pt>
                <c:pt idx="7">
                  <c:v>8</c:v>
                </c:pt>
                <c:pt idx="8">
                  <c:v>7.75</c:v>
                </c:pt>
                <c:pt idx="9">
                  <c:v>9.25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6.75</c:v>
                </c:pt>
                <c:pt idx="14">
                  <c:v>7.5</c:v>
                </c:pt>
                <c:pt idx="15">
                  <c:v>5.75</c:v>
                </c:pt>
                <c:pt idx="16">
                  <c:v>6.5</c:v>
                </c:pt>
                <c:pt idx="17">
                  <c:v>7</c:v>
                </c:pt>
                <c:pt idx="18">
                  <c:v>9</c:v>
                </c:pt>
                <c:pt idx="19">
                  <c:v>8.5</c:v>
                </c:pt>
                <c:pt idx="20">
                  <c:v>7.5</c:v>
                </c:pt>
                <c:pt idx="21">
                  <c:v>5.3333333333333339</c:v>
                </c:pt>
                <c:pt idx="22">
                  <c:v>9.6666666666666679</c:v>
                </c:pt>
                <c:pt idx="23">
                  <c:v>7.75</c:v>
                </c:pt>
                <c:pt idx="24">
                  <c:v>9.8333333333333321</c:v>
                </c:pt>
                <c:pt idx="25">
                  <c:v>7.5</c:v>
                </c:pt>
                <c:pt idx="26">
                  <c:v>9.1666666666666679</c:v>
                </c:pt>
                <c:pt idx="27">
                  <c:v>7.5</c:v>
                </c:pt>
                <c:pt idx="28">
                  <c:v>8</c:v>
                </c:pt>
                <c:pt idx="29">
                  <c:v>8.5</c:v>
                </c:pt>
                <c:pt idx="30">
                  <c:v>6</c:v>
                </c:pt>
                <c:pt idx="31">
                  <c:v>6.5</c:v>
                </c:pt>
                <c:pt idx="32">
                  <c:v>7.75</c:v>
                </c:pt>
                <c:pt idx="33">
                  <c:v>7.75</c:v>
                </c:pt>
                <c:pt idx="34">
                  <c:v>8.5</c:v>
                </c:pt>
                <c:pt idx="35">
                  <c:v>6</c:v>
                </c:pt>
                <c:pt idx="36">
                  <c:v>7.75</c:v>
                </c:pt>
                <c:pt idx="37">
                  <c:v>5.25</c:v>
                </c:pt>
                <c:pt idx="38">
                  <c:v>9</c:v>
                </c:pt>
                <c:pt idx="39">
                  <c:v>5.5</c:v>
                </c:pt>
                <c:pt idx="40">
                  <c:v>7.75</c:v>
                </c:pt>
                <c:pt idx="41">
                  <c:v>8.8333333333333321</c:v>
                </c:pt>
                <c:pt idx="42">
                  <c:v>6.6666666666666661</c:v>
                </c:pt>
                <c:pt idx="43">
                  <c:v>6.5</c:v>
                </c:pt>
                <c:pt idx="44">
                  <c:v>9.1666666666666679</c:v>
                </c:pt>
                <c:pt idx="45">
                  <c:v>7.25</c:v>
                </c:pt>
                <c:pt idx="46">
                  <c:v>5.75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819358974358976"/>
                  <c:y val="0.57691482728519761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'Gràfics dispersió'!$D$70:$D$310</c:f>
              <c:numCache>
                <c:formatCode>0</c:formatCode>
                <c:ptCount val="241"/>
                <c:pt idx="0">
                  <c:v>6.25</c:v>
                </c:pt>
                <c:pt idx="1">
                  <c:v>4.25</c:v>
                </c:pt>
                <c:pt idx="2">
                  <c:v>7</c:v>
                </c:pt>
                <c:pt idx="3">
                  <c:v>3.125</c:v>
                </c:pt>
                <c:pt idx="4">
                  <c:v>4.875</c:v>
                </c:pt>
                <c:pt idx="5">
                  <c:v>4.5</c:v>
                </c:pt>
                <c:pt idx="6">
                  <c:v>3</c:v>
                </c:pt>
                <c:pt idx="7">
                  <c:v>5.625</c:v>
                </c:pt>
                <c:pt idx="8">
                  <c:v>5.625</c:v>
                </c:pt>
                <c:pt idx="9">
                  <c:v>5.75</c:v>
                </c:pt>
                <c:pt idx="10">
                  <c:v>4.375</c:v>
                </c:pt>
                <c:pt idx="11">
                  <c:v>4.625</c:v>
                </c:pt>
                <c:pt idx="12">
                  <c:v>7.5</c:v>
                </c:pt>
                <c:pt idx="13">
                  <c:v>4.125</c:v>
                </c:pt>
                <c:pt idx="14">
                  <c:v>7.875</c:v>
                </c:pt>
                <c:pt idx="15">
                  <c:v>8.375</c:v>
                </c:pt>
                <c:pt idx="16">
                  <c:v>7.75</c:v>
                </c:pt>
                <c:pt idx="17">
                  <c:v>5.5</c:v>
                </c:pt>
                <c:pt idx="18">
                  <c:v>3.375</c:v>
                </c:pt>
                <c:pt idx="19">
                  <c:v>6.375</c:v>
                </c:pt>
                <c:pt idx="20">
                  <c:v>9</c:v>
                </c:pt>
                <c:pt idx="21">
                  <c:v>5.875</c:v>
                </c:pt>
                <c:pt idx="22">
                  <c:v>2.25</c:v>
                </c:pt>
                <c:pt idx="23">
                  <c:v>7.125</c:v>
                </c:pt>
                <c:pt idx="24">
                  <c:v>5.875</c:v>
                </c:pt>
                <c:pt idx="25">
                  <c:v>9.375</c:v>
                </c:pt>
                <c:pt idx="26">
                  <c:v>4</c:v>
                </c:pt>
                <c:pt idx="27">
                  <c:v>7.5</c:v>
                </c:pt>
                <c:pt idx="28">
                  <c:v>6.375</c:v>
                </c:pt>
                <c:pt idx="29">
                  <c:v>1.25</c:v>
                </c:pt>
                <c:pt idx="30">
                  <c:v>8.75</c:v>
                </c:pt>
                <c:pt idx="31">
                  <c:v>8.75</c:v>
                </c:pt>
                <c:pt idx="32">
                  <c:v>5.5</c:v>
                </c:pt>
                <c:pt idx="33">
                  <c:v>7.75</c:v>
                </c:pt>
                <c:pt idx="34">
                  <c:v>6.875</c:v>
                </c:pt>
                <c:pt idx="35">
                  <c:v>8.25</c:v>
                </c:pt>
                <c:pt idx="36">
                  <c:v>6.75</c:v>
                </c:pt>
                <c:pt idx="37">
                  <c:v>7.125</c:v>
                </c:pt>
                <c:pt idx="38">
                  <c:v>6.6666666666666661</c:v>
                </c:pt>
                <c:pt idx="39">
                  <c:v>7.1666666666666661</c:v>
                </c:pt>
                <c:pt idx="40">
                  <c:v>5</c:v>
                </c:pt>
                <c:pt idx="41">
                  <c:v>5.5</c:v>
                </c:pt>
                <c:pt idx="42">
                  <c:v>6.3333333333333339</c:v>
                </c:pt>
                <c:pt idx="43">
                  <c:v>8.3333333333333339</c:v>
                </c:pt>
                <c:pt idx="44">
                  <c:v>8.8333333333333321</c:v>
                </c:pt>
                <c:pt idx="45">
                  <c:v>5.3333333333333339</c:v>
                </c:pt>
                <c:pt idx="46">
                  <c:v>5</c:v>
                </c:pt>
                <c:pt idx="47">
                  <c:v>9.5</c:v>
                </c:pt>
                <c:pt idx="48">
                  <c:v>7.8333333333333339</c:v>
                </c:pt>
                <c:pt idx="49">
                  <c:v>5</c:v>
                </c:pt>
                <c:pt idx="50">
                  <c:v>5.1666666666666661</c:v>
                </c:pt>
                <c:pt idx="51">
                  <c:v>8.1666666666666679</c:v>
                </c:pt>
                <c:pt idx="52">
                  <c:v>5</c:v>
                </c:pt>
                <c:pt idx="53">
                  <c:v>5.3333333333333339</c:v>
                </c:pt>
                <c:pt idx="54">
                  <c:v>9.1666666666666679</c:v>
                </c:pt>
                <c:pt idx="55">
                  <c:v>9</c:v>
                </c:pt>
                <c:pt idx="56">
                  <c:v>7.8333333333333339</c:v>
                </c:pt>
                <c:pt idx="57">
                  <c:v>9.1666666666666679</c:v>
                </c:pt>
                <c:pt idx="58">
                  <c:v>4.8333333333333339</c:v>
                </c:pt>
                <c:pt idx="59">
                  <c:v>7.3333333333333339</c:v>
                </c:pt>
                <c:pt idx="60">
                  <c:v>6</c:v>
                </c:pt>
                <c:pt idx="61">
                  <c:v>6.3333333333333339</c:v>
                </c:pt>
                <c:pt idx="62">
                  <c:v>5.5</c:v>
                </c:pt>
                <c:pt idx="63">
                  <c:v>2.5</c:v>
                </c:pt>
                <c:pt idx="64">
                  <c:v>8.8333333333333321</c:v>
                </c:pt>
                <c:pt idx="65">
                  <c:v>8.8333333333333321</c:v>
                </c:pt>
                <c:pt idx="66">
                  <c:v>6.8333333333333339</c:v>
                </c:pt>
                <c:pt idx="67">
                  <c:v>5.3333333333333339</c:v>
                </c:pt>
                <c:pt idx="68">
                  <c:v>5.6666666666666661</c:v>
                </c:pt>
                <c:pt idx="69">
                  <c:v>6.1666666666666661</c:v>
                </c:pt>
                <c:pt idx="70">
                  <c:v>2</c:v>
                </c:pt>
                <c:pt idx="71">
                  <c:v>6.8333333333333339</c:v>
                </c:pt>
                <c:pt idx="72">
                  <c:v>4.6666666666666661</c:v>
                </c:pt>
                <c:pt idx="73">
                  <c:v>3.5</c:v>
                </c:pt>
                <c:pt idx="74">
                  <c:v>8.6</c:v>
                </c:pt>
                <c:pt idx="75">
                  <c:v>4.8</c:v>
                </c:pt>
                <c:pt idx="76">
                  <c:v>8.4</c:v>
                </c:pt>
                <c:pt idx="77">
                  <c:v>8.8000000000000007</c:v>
                </c:pt>
                <c:pt idx="78">
                  <c:v>7.5</c:v>
                </c:pt>
                <c:pt idx="79">
                  <c:v>8.9</c:v>
                </c:pt>
                <c:pt idx="80">
                  <c:v>9</c:v>
                </c:pt>
                <c:pt idx="81">
                  <c:v>5.5</c:v>
                </c:pt>
                <c:pt idx="82">
                  <c:v>6.3</c:v>
                </c:pt>
                <c:pt idx="83">
                  <c:v>6.6</c:v>
                </c:pt>
                <c:pt idx="84">
                  <c:v>8.9</c:v>
                </c:pt>
                <c:pt idx="85">
                  <c:v>7.3</c:v>
                </c:pt>
                <c:pt idx="86">
                  <c:v>6.3</c:v>
                </c:pt>
                <c:pt idx="87">
                  <c:v>6.1</c:v>
                </c:pt>
                <c:pt idx="88">
                  <c:v>7.5</c:v>
                </c:pt>
                <c:pt idx="89">
                  <c:v>6.9</c:v>
                </c:pt>
                <c:pt idx="90">
                  <c:v>9.8000000000000007</c:v>
                </c:pt>
                <c:pt idx="91">
                  <c:v>7.4</c:v>
                </c:pt>
                <c:pt idx="92">
                  <c:v>7</c:v>
                </c:pt>
                <c:pt idx="93">
                  <c:v>6.8</c:v>
                </c:pt>
                <c:pt idx="94">
                  <c:v>7.5</c:v>
                </c:pt>
                <c:pt idx="95">
                  <c:v>7</c:v>
                </c:pt>
                <c:pt idx="96">
                  <c:v>5.6</c:v>
                </c:pt>
                <c:pt idx="97">
                  <c:v>8.1</c:v>
                </c:pt>
                <c:pt idx="98">
                  <c:v>7.3</c:v>
                </c:pt>
                <c:pt idx="99">
                  <c:v>8.9</c:v>
                </c:pt>
                <c:pt idx="100">
                  <c:v>5.3</c:v>
                </c:pt>
                <c:pt idx="101">
                  <c:v>7</c:v>
                </c:pt>
                <c:pt idx="102">
                  <c:v>4.9000000000000004</c:v>
                </c:pt>
                <c:pt idx="103">
                  <c:v>10</c:v>
                </c:pt>
                <c:pt idx="104">
                  <c:v>8.3000000000000007</c:v>
                </c:pt>
                <c:pt idx="105">
                  <c:v>6.9</c:v>
                </c:pt>
                <c:pt idx="106">
                  <c:v>7.3</c:v>
                </c:pt>
                <c:pt idx="107">
                  <c:v>9</c:v>
                </c:pt>
                <c:pt idx="108">
                  <c:v>1</c:v>
                </c:pt>
                <c:pt idx="109">
                  <c:v>1</c:v>
                </c:pt>
                <c:pt idx="110">
                  <c:v>7.8</c:v>
                </c:pt>
                <c:pt idx="111">
                  <c:v>4.2</c:v>
                </c:pt>
                <c:pt idx="112">
                  <c:v>6.9</c:v>
                </c:pt>
                <c:pt idx="113">
                  <c:v>2.75</c:v>
                </c:pt>
                <c:pt idx="114">
                  <c:v>7.375</c:v>
                </c:pt>
                <c:pt idx="115">
                  <c:v>7.875</c:v>
                </c:pt>
                <c:pt idx="116">
                  <c:v>2.625</c:v>
                </c:pt>
                <c:pt idx="117">
                  <c:v>3.5</c:v>
                </c:pt>
                <c:pt idx="118">
                  <c:v>7.375</c:v>
                </c:pt>
                <c:pt idx="119">
                  <c:v>8.5</c:v>
                </c:pt>
                <c:pt idx="120">
                  <c:v>6.125</c:v>
                </c:pt>
                <c:pt idx="121">
                  <c:v>4.75</c:v>
                </c:pt>
                <c:pt idx="122">
                  <c:v>4.125</c:v>
                </c:pt>
                <c:pt idx="123">
                  <c:v>6</c:v>
                </c:pt>
                <c:pt idx="124">
                  <c:v>5.375</c:v>
                </c:pt>
                <c:pt idx="125">
                  <c:v>3.375</c:v>
                </c:pt>
                <c:pt idx="126">
                  <c:v>3.25</c:v>
                </c:pt>
                <c:pt idx="127">
                  <c:v>6.375</c:v>
                </c:pt>
                <c:pt idx="128">
                  <c:v>4.125</c:v>
                </c:pt>
                <c:pt idx="129">
                  <c:v>5.625</c:v>
                </c:pt>
                <c:pt idx="130">
                  <c:v>4.5</c:v>
                </c:pt>
                <c:pt idx="131">
                  <c:v>9</c:v>
                </c:pt>
                <c:pt idx="132">
                  <c:v>9.25</c:v>
                </c:pt>
                <c:pt idx="133">
                  <c:v>5.375</c:v>
                </c:pt>
                <c:pt idx="134">
                  <c:v>2.25</c:v>
                </c:pt>
                <c:pt idx="135">
                  <c:v>4.375</c:v>
                </c:pt>
                <c:pt idx="136">
                  <c:v>6.375</c:v>
                </c:pt>
                <c:pt idx="137">
                  <c:v>2.375</c:v>
                </c:pt>
                <c:pt idx="138">
                  <c:v>4.375</c:v>
                </c:pt>
                <c:pt idx="139">
                  <c:v>6.625</c:v>
                </c:pt>
                <c:pt idx="140">
                  <c:v>4.625</c:v>
                </c:pt>
                <c:pt idx="141">
                  <c:v>4.375</c:v>
                </c:pt>
                <c:pt idx="142">
                  <c:v>5.125</c:v>
                </c:pt>
                <c:pt idx="143">
                  <c:v>8</c:v>
                </c:pt>
                <c:pt idx="144">
                  <c:v>6.25</c:v>
                </c:pt>
                <c:pt idx="145">
                  <c:v>7.125</c:v>
                </c:pt>
                <c:pt idx="146">
                  <c:v>9</c:v>
                </c:pt>
                <c:pt idx="147">
                  <c:v>6.5</c:v>
                </c:pt>
                <c:pt idx="148">
                  <c:v>5.25</c:v>
                </c:pt>
                <c:pt idx="149">
                  <c:v>6.375</c:v>
                </c:pt>
                <c:pt idx="150">
                  <c:v>6.125</c:v>
                </c:pt>
                <c:pt idx="151">
                  <c:v>6.75</c:v>
                </c:pt>
                <c:pt idx="152">
                  <c:v>8.5</c:v>
                </c:pt>
                <c:pt idx="153">
                  <c:v>7.1666666666666661</c:v>
                </c:pt>
                <c:pt idx="154">
                  <c:v>7.8333333333333339</c:v>
                </c:pt>
                <c:pt idx="155">
                  <c:v>6</c:v>
                </c:pt>
                <c:pt idx="156">
                  <c:v>6.1666666666666661</c:v>
                </c:pt>
                <c:pt idx="157">
                  <c:v>4.333333333333333</c:v>
                </c:pt>
                <c:pt idx="158">
                  <c:v>6.6666666666666661</c:v>
                </c:pt>
                <c:pt idx="159">
                  <c:v>4.6666666666666661</c:v>
                </c:pt>
                <c:pt idx="160">
                  <c:v>8</c:v>
                </c:pt>
                <c:pt idx="161">
                  <c:v>1</c:v>
                </c:pt>
                <c:pt idx="162">
                  <c:v>6.1666666666666661</c:v>
                </c:pt>
                <c:pt idx="163">
                  <c:v>7.5</c:v>
                </c:pt>
                <c:pt idx="164">
                  <c:v>8</c:v>
                </c:pt>
                <c:pt idx="165">
                  <c:v>8.5</c:v>
                </c:pt>
                <c:pt idx="166">
                  <c:v>6.8333333333333339</c:v>
                </c:pt>
                <c:pt idx="167">
                  <c:v>5</c:v>
                </c:pt>
                <c:pt idx="168">
                  <c:v>5.6666666666666661</c:v>
                </c:pt>
                <c:pt idx="169">
                  <c:v>7.1666666666666661</c:v>
                </c:pt>
                <c:pt idx="170">
                  <c:v>6.5</c:v>
                </c:pt>
                <c:pt idx="171">
                  <c:v>6.8333333333333339</c:v>
                </c:pt>
                <c:pt idx="172">
                  <c:v>1.625</c:v>
                </c:pt>
                <c:pt idx="173">
                  <c:v>5.6666666666666661</c:v>
                </c:pt>
                <c:pt idx="174">
                  <c:v>6.3333333333333339</c:v>
                </c:pt>
                <c:pt idx="175">
                  <c:v>2</c:v>
                </c:pt>
                <c:pt idx="176">
                  <c:v>5.3333333333333339</c:v>
                </c:pt>
                <c:pt idx="177">
                  <c:v>6</c:v>
                </c:pt>
                <c:pt idx="178">
                  <c:v>6.1666666666666661</c:v>
                </c:pt>
                <c:pt idx="179">
                  <c:v>5.3333333333333339</c:v>
                </c:pt>
                <c:pt idx="180">
                  <c:v>8.1666666666666661</c:v>
                </c:pt>
                <c:pt idx="181">
                  <c:v>5.3333333333333339</c:v>
                </c:pt>
                <c:pt idx="182">
                  <c:v>6.5</c:v>
                </c:pt>
                <c:pt idx="183">
                  <c:v>6.5</c:v>
                </c:pt>
                <c:pt idx="184">
                  <c:v>6.8333333333333339</c:v>
                </c:pt>
                <c:pt idx="185">
                  <c:v>4.333333333333333</c:v>
                </c:pt>
                <c:pt idx="186">
                  <c:v>5.5</c:v>
                </c:pt>
                <c:pt idx="187">
                  <c:v>5.1666666666666661</c:v>
                </c:pt>
                <c:pt idx="188">
                  <c:v>5.6666666666666661</c:v>
                </c:pt>
                <c:pt idx="189">
                  <c:v>8</c:v>
                </c:pt>
                <c:pt idx="190">
                  <c:v>3.1666666666666665</c:v>
                </c:pt>
                <c:pt idx="191">
                  <c:v>5</c:v>
                </c:pt>
                <c:pt idx="192">
                  <c:v>3.6666666666666665</c:v>
                </c:pt>
                <c:pt idx="193">
                  <c:v>7.5</c:v>
                </c:pt>
                <c:pt idx="194">
                  <c:v>7.6</c:v>
                </c:pt>
                <c:pt idx="195">
                  <c:v>6</c:v>
                </c:pt>
                <c:pt idx="196">
                  <c:v>6.9</c:v>
                </c:pt>
                <c:pt idx="197">
                  <c:v>7.1</c:v>
                </c:pt>
                <c:pt idx="198">
                  <c:v>5.0999999999999996</c:v>
                </c:pt>
                <c:pt idx="199">
                  <c:v>7</c:v>
                </c:pt>
                <c:pt idx="200">
                  <c:v>4.7</c:v>
                </c:pt>
                <c:pt idx="201">
                  <c:v>8.8000000000000007</c:v>
                </c:pt>
                <c:pt idx="202">
                  <c:v>7.1</c:v>
                </c:pt>
                <c:pt idx="203">
                  <c:v>6.5</c:v>
                </c:pt>
                <c:pt idx="204">
                  <c:v>5.2</c:v>
                </c:pt>
                <c:pt idx="205">
                  <c:v>6</c:v>
                </c:pt>
                <c:pt idx="206">
                  <c:v>5</c:v>
                </c:pt>
                <c:pt idx="207">
                  <c:v>6.6</c:v>
                </c:pt>
                <c:pt idx="208">
                  <c:v>8.5</c:v>
                </c:pt>
                <c:pt idx="209">
                  <c:v>5.6</c:v>
                </c:pt>
                <c:pt idx="210">
                  <c:v>6.5</c:v>
                </c:pt>
                <c:pt idx="211">
                  <c:v>8.9</c:v>
                </c:pt>
                <c:pt idx="212">
                  <c:v>5.0999999999999996</c:v>
                </c:pt>
                <c:pt idx="213">
                  <c:v>4.8</c:v>
                </c:pt>
                <c:pt idx="214">
                  <c:v>6.2</c:v>
                </c:pt>
                <c:pt idx="215">
                  <c:v>8.5</c:v>
                </c:pt>
                <c:pt idx="216">
                  <c:v>7.8</c:v>
                </c:pt>
                <c:pt idx="217">
                  <c:v>4.0999999999999996</c:v>
                </c:pt>
                <c:pt idx="218">
                  <c:v>5.0999999999999996</c:v>
                </c:pt>
                <c:pt idx="219">
                  <c:v>8.6999999999999993</c:v>
                </c:pt>
                <c:pt idx="220">
                  <c:v>6.8</c:v>
                </c:pt>
                <c:pt idx="221">
                  <c:v>5.3</c:v>
                </c:pt>
                <c:pt idx="222">
                  <c:v>7</c:v>
                </c:pt>
                <c:pt idx="223">
                  <c:v>5.5</c:v>
                </c:pt>
                <c:pt idx="224">
                  <c:v>7</c:v>
                </c:pt>
                <c:pt idx="225">
                  <c:v>4.5</c:v>
                </c:pt>
                <c:pt idx="226">
                  <c:v>1.875</c:v>
                </c:pt>
                <c:pt idx="227">
                  <c:v>8.4</c:v>
                </c:pt>
                <c:pt idx="228">
                  <c:v>4</c:v>
                </c:pt>
                <c:pt idx="229">
                  <c:v>6.2</c:v>
                </c:pt>
                <c:pt idx="230">
                  <c:v>1.5</c:v>
                </c:pt>
                <c:pt idx="231">
                  <c:v>8.8000000000000007</c:v>
                </c:pt>
                <c:pt idx="232">
                  <c:v>8.1</c:v>
                </c:pt>
                <c:pt idx="233">
                  <c:v>7.5</c:v>
                </c:pt>
                <c:pt idx="234">
                  <c:v>5.0999999999999996</c:v>
                </c:pt>
                <c:pt idx="235">
                  <c:v>5.0999999999999996</c:v>
                </c:pt>
                <c:pt idx="236">
                  <c:v>7</c:v>
                </c:pt>
                <c:pt idx="237">
                  <c:v>4.25</c:v>
                </c:pt>
                <c:pt idx="238">
                  <c:v>7.3</c:v>
                </c:pt>
                <c:pt idx="239">
                  <c:v>8.6</c:v>
                </c:pt>
                <c:pt idx="240">
                  <c:v>6.3</c:v>
                </c:pt>
              </c:numCache>
            </c:numRef>
          </c:xVal>
          <c:yVal>
            <c:numRef>
              <c:f>'Gràfics dispersió'!$E$70:$E$310</c:f>
              <c:numCache>
                <c:formatCode>0</c:formatCode>
                <c:ptCount val="241"/>
                <c:pt idx="0">
                  <c:v>5.1666666666666661</c:v>
                </c:pt>
                <c:pt idx="1">
                  <c:v>4.125</c:v>
                </c:pt>
                <c:pt idx="2">
                  <c:v>5.8333333333333339</c:v>
                </c:pt>
                <c:pt idx="3">
                  <c:v>1.6666666666666667</c:v>
                </c:pt>
                <c:pt idx="4">
                  <c:v>3.375</c:v>
                </c:pt>
                <c:pt idx="5">
                  <c:v>3.5</c:v>
                </c:pt>
                <c:pt idx="6">
                  <c:v>1.8333333333333333</c:v>
                </c:pt>
                <c:pt idx="7">
                  <c:v>4.75</c:v>
                </c:pt>
                <c:pt idx="8">
                  <c:v>4.5</c:v>
                </c:pt>
                <c:pt idx="9">
                  <c:v>5.6666666666666661</c:v>
                </c:pt>
                <c:pt idx="10">
                  <c:v>3.8333333333333335</c:v>
                </c:pt>
                <c:pt idx="11">
                  <c:v>4</c:v>
                </c:pt>
                <c:pt idx="12">
                  <c:v>6.1666666666666661</c:v>
                </c:pt>
                <c:pt idx="13">
                  <c:v>3.25</c:v>
                </c:pt>
                <c:pt idx="14">
                  <c:v>6.5</c:v>
                </c:pt>
                <c:pt idx="15">
                  <c:v>6.875</c:v>
                </c:pt>
                <c:pt idx="16">
                  <c:v>5.75</c:v>
                </c:pt>
                <c:pt idx="17">
                  <c:v>4.875</c:v>
                </c:pt>
                <c:pt idx="18">
                  <c:v>2.25</c:v>
                </c:pt>
                <c:pt idx="19">
                  <c:v>7</c:v>
                </c:pt>
                <c:pt idx="20">
                  <c:v>8.625</c:v>
                </c:pt>
                <c:pt idx="21">
                  <c:v>6.25</c:v>
                </c:pt>
                <c:pt idx="22">
                  <c:v>1.3333333333333335</c:v>
                </c:pt>
                <c:pt idx="23">
                  <c:v>6.75</c:v>
                </c:pt>
                <c:pt idx="24">
                  <c:v>5.25</c:v>
                </c:pt>
                <c:pt idx="25">
                  <c:v>8.625</c:v>
                </c:pt>
                <c:pt idx="26">
                  <c:v>3.1666666666666665</c:v>
                </c:pt>
                <c:pt idx="27">
                  <c:v>6.75</c:v>
                </c:pt>
                <c:pt idx="28">
                  <c:v>5.6666666666666661</c:v>
                </c:pt>
                <c:pt idx="29">
                  <c:v>1.8333333333333333</c:v>
                </c:pt>
                <c:pt idx="30">
                  <c:v>8.1666666666666679</c:v>
                </c:pt>
                <c:pt idx="31">
                  <c:v>7.3333333333333339</c:v>
                </c:pt>
                <c:pt idx="32">
                  <c:v>5</c:v>
                </c:pt>
                <c:pt idx="33">
                  <c:v>5.8333333333333339</c:v>
                </c:pt>
                <c:pt idx="34">
                  <c:v>6.1666666666666661</c:v>
                </c:pt>
                <c:pt idx="35">
                  <c:v>7.166666666666667</c:v>
                </c:pt>
                <c:pt idx="36">
                  <c:v>7.3333333333333339</c:v>
                </c:pt>
                <c:pt idx="37">
                  <c:v>7.8333333333333339</c:v>
                </c:pt>
                <c:pt idx="38">
                  <c:v>6.25</c:v>
                </c:pt>
                <c:pt idx="39">
                  <c:v>7.25</c:v>
                </c:pt>
                <c:pt idx="40">
                  <c:v>4.5</c:v>
                </c:pt>
                <c:pt idx="41">
                  <c:v>5.5</c:v>
                </c:pt>
                <c:pt idx="42">
                  <c:v>6.5</c:v>
                </c:pt>
                <c:pt idx="43">
                  <c:v>7.75</c:v>
                </c:pt>
                <c:pt idx="44">
                  <c:v>8</c:v>
                </c:pt>
                <c:pt idx="45">
                  <c:v>6.25</c:v>
                </c:pt>
                <c:pt idx="46">
                  <c:v>5</c:v>
                </c:pt>
                <c:pt idx="47">
                  <c:v>9</c:v>
                </c:pt>
                <c:pt idx="48">
                  <c:v>7.5</c:v>
                </c:pt>
                <c:pt idx="49">
                  <c:v>5</c:v>
                </c:pt>
                <c:pt idx="50">
                  <c:v>5</c:v>
                </c:pt>
                <c:pt idx="51">
                  <c:v>6.5</c:v>
                </c:pt>
                <c:pt idx="52">
                  <c:v>5</c:v>
                </c:pt>
                <c:pt idx="53">
                  <c:v>6.25</c:v>
                </c:pt>
                <c:pt idx="54">
                  <c:v>8.5</c:v>
                </c:pt>
                <c:pt idx="55">
                  <c:v>8</c:v>
                </c:pt>
                <c:pt idx="56">
                  <c:v>5.75</c:v>
                </c:pt>
                <c:pt idx="57">
                  <c:v>8</c:v>
                </c:pt>
                <c:pt idx="58">
                  <c:v>5</c:v>
                </c:pt>
                <c:pt idx="59">
                  <c:v>7.25</c:v>
                </c:pt>
                <c:pt idx="60">
                  <c:v>5</c:v>
                </c:pt>
                <c:pt idx="61">
                  <c:v>5.25</c:v>
                </c:pt>
                <c:pt idx="62">
                  <c:v>5.25</c:v>
                </c:pt>
                <c:pt idx="63">
                  <c:v>2.125</c:v>
                </c:pt>
                <c:pt idx="64">
                  <c:v>9</c:v>
                </c:pt>
                <c:pt idx="65">
                  <c:v>8.25</c:v>
                </c:pt>
                <c:pt idx="66">
                  <c:v>7</c:v>
                </c:pt>
                <c:pt idx="67">
                  <c:v>4.333333333333333</c:v>
                </c:pt>
                <c:pt idx="68">
                  <c:v>7</c:v>
                </c:pt>
                <c:pt idx="69">
                  <c:v>5.75</c:v>
                </c:pt>
                <c:pt idx="70">
                  <c:v>2.125</c:v>
                </c:pt>
                <c:pt idx="71">
                  <c:v>6</c:v>
                </c:pt>
                <c:pt idx="72">
                  <c:v>4.5</c:v>
                </c:pt>
                <c:pt idx="73">
                  <c:v>4.75</c:v>
                </c:pt>
                <c:pt idx="74">
                  <c:v>8.25</c:v>
                </c:pt>
                <c:pt idx="75">
                  <c:v>5</c:v>
                </c:pt>
                <c:pt idx="76">
                  <c:v>7.125</c:v>
                </c:pt>
                <c:pt idx="77">
                  <c:v>7.125</c:v>
                </c:pt>
                <c:pt idx="78">
                  <c:v>6.875</c:v>
                </c:pt>
                <c:pt idx="79">
                  <c:v>8.375</c:v>
                </c:pt>
                <c:pt idx="80">
                  <c:v>9</c:v>
                </c:pt>
                <c:pt idx="81">
                  <c:v>7</c:v>
                </c:pt>
                <c:pt idx="82">
                  <c:v>6</c:v>
                </c:pt>
                <c:pt idx="83">
                  <c:v>5.25</c:v>
                </c:pt>
                <c:pt idx="84">
                  <c:v>8.625</c:v>
                </c:pt>
                <c:pt idx="85">
                  <c:v>6.875</c:v>
                </c:pt>
                <c:pt idx="86">
                  <c:v>6.125</c:v>
                </c:pt>
                <c:pt idx="87">
                  <c:v>5.375</c:v>
                </c:pt>
                <c:pt idx="88">
                  <c:v>6.25</c:v>
                </c:pt>
                <c:pt idx="89">
                  <c:v>6.25</c:v>
                </c:pt>
                <c:pt idx="90">
                  <c:v>9.25</c:v>
                </c:pt>
                <c:pt idx="91">
                  <c:v>6.875</c:v>
                </c:pt>
                <c:pt idx="92">
                  <c:v>5.75</c:v>
                </c:pt>
                <c:pt idx="93">
                  <c:v>5.875</c:v>
                </c:pt>
                <c:pt idx="94">
                  <c:v>8</c:v>
                </c:pt>
                <c:pt idx="95">
                  <c:v>6.25</c:v>
                </c:pt>
                <c:pt idx="96">
                  <c:v>5.75</c:v>
                </c:pt>
                <c:pt idx="97">
                  <c:v>7.75</c:v>
                </c:pt>
                <c:pt idx="98">
                  <c:v>7.625</c:v>
                </c:pt>
                <c:pt idx="99">
                  <c:v>9.25</c:v>
                </c:pt>
                <c:pt idx="100">
                  <c:v>5.875</c:v>
                </c:pt>
                <c:pt idx="101">
                  <c:v>7.375</c:v>
                </c:pt>
                <c:pt idx="102">
                  <c:v>5.125</c:v>
                </c:pt>
                <c:pt idx="103">
                  <c:v>10</c:v>
                </c:pt>
                <c:pt idx="104">
                  <c:v>8.125</c:v>
                </c:pt>
                <c:pt idx="105">
                  <c:v>7.125</c:v>
                </c:pt>
                <c:pt idx="106">
                  <c:v>7.75</c:v>
                </c:pt>
                <c:pt idx="107">
                  <c:v>8.5</c:v>
                </c:pt>
                <c:pt idx="108">
                  <c:v>1</c:v>
                </c:pt>
                <c:pt idx="109">
                  <c:v>1</c:v>
                </c:pt>
                <c:pt idx="110">
                  <c:v>7.5</c:v>
                </c:pt>
                <c:pt idx="111">
                  <c:v>5</c:v>
                </c:pt>
                <c:pt idx="112">
                  <c:v>7.625</c:v>
                </c:pt>
                <c:pt idx="113">
                  <c:v>3</c:v>
                </c:pt>
                <c:pt idx="114">
                  <c:v>6.6666666666666661</c:v>
                </c:pt>
                <c:pt idx="115">
                  <c:v>7</c:v>
                </c:pt>
                <c:pt idx="116">
                  <c:v>2.375</c:v>
                </c:pt>
                <c:pt idx="117">
                  <c:v>2.5</c:v>
                </c:pt>
                <c:pt idx="118">
                  <c:v>8.375</c:v>
                </c:pt>
                <c:pt idx="119">
                  <c:v>8.375</c:v>
                </c:pt>
                <c:pt idx="120">
                  <c:v>4.125</c:v>
                </c:pt>
                <c:pt idx="121">
                  <c:v>2.875</c:v>
                </c:pt>
                <c:pt idx="122">
                  <c:v>3.5</c:v>
                </c:pt>
                <c:pt idx="123">
                  <c:v>5</c:v>
                </c:pt>
                <c:pt idx="124">
                  <c:v>4.25</c:v>
                </c:pt>
                <c:pt idx="125">
                  <c:v>4.166666666666667</c:v>
                </c:pt>
                <c:pt idx="126">
                  <c:v>4.166666666666667</c:v>
                </c:pt>
                <c:pt idx="127">
                  <c:v>6.125</c:v>
                </c:pt>
                <c:pt idx="128">
                  <c:v>3.125</c:v>
                </c:pt>
                <c:pt idx="129">
                  <c:v>6.5</c:v>
                </c:pt>
                <c:pt idx="130">
                  <c:v>3.625</c:v>
                </c:pt>
                <c:pt idx="131">
                  <c:v>9.125</c:v>
                </c:pt>
                <c:pt idx="132">
                  <c:v>9.625</c:v>
                </c:pt>
                <c:pt idx="133">
                  <c:v>6.25</c:v>
                </c:pt>
                <c:pt idx="134">
                  <c:v>2.125</c:v>
                </c:pt>
                <c:pt idx="135">
                  <c:v>5</c:v>
                </c:pt>
                <c:pt idx="136">
                  <c:v>7.125</c:v>
                </c:pt>
                <c:pt idx="137">
                  <c:v>3.875</c:v>
                </c:pt>
                <c:pt idx="138">
                  <c:v>3.5</c:v>
                </c:pt>
                <c:pt idx="139">
                  <c:v>6.5</c:v>
                </c:pt>
                <c:pt idx="140">
                  <c:v>4.75</c:v>
                </c:pt>
                <c:pt idx="141">
                  <c:v>5</c:v>
                </c:pt>
                <c:pt idx="142">
                  <c:v>5.375</c:v>
                </c:pt>
                <c:pt idx="143">
                  <c:v>7</c:v>
                </c:pt>
                <c:pt idx="144">
                  <c:v>4.6666666666666661</c:v>
                </c:pt>
                <c:pt idx="145">
                  <c:v>6.1666666666666661</c:v>
                </c:pt>
                <c:pt idx="146">
                  <c:v>8.5</c:v>
                </c:pt>
                <c:pt idx="147">
                  <c:v>6.6666666666666661</c:v>
                </c:pt>
                <c:pt idx="148">
                  <c:v>4.5</c:v>
                </c:pt>
                <c:pt idx="149">
                  <c:v>5.1666666666666661</c:v>
                </c:pt>
                <c:pt idx="150">
                  <c:v>5.6666666666666661</c:v>
                </c:pt>
                <c:pt idx="151">
                  <c:v>7</c:v>
                </c:pt>
                <c:pt idx="152">
                  <c:v>8</c:v>
                </c:pt>
                <c:pt idx="153">
                  <c:v>6.75</c:v>
                </c:pt>
                <c:pt idx="154">
                  <c:v>6.75</c:v>
                </c:pt>
                <c:pt idx="155">
                  <c:v>5.25</c:v>
                </c:pt>
                <c:pt idx="156">
                  <c:v>5.5</c:v>
                </c:pt>
                <c:pt idx="157">
                  <c:v>4.25</c:v>
                </c:pt>
                <c:pt idx="158">
                  <c:v>6.25</c:v>
                </c:pt>
                <c:pt idx="159">
                  <c:v>5</c:v>
                </c:pt>
                <c:pt idx="160">
                  <c:v>7</c:v>
                </c:pt>
                <c:pt idx="161">
                  <c:v>1</c:v>
                </c:pt>
                <c:pt idx="162">
                  <c:v>5.25</c:v>
                </c:pt>
                <c:pt idx="163">
                  <c:v>6.25</c:v>
                </c:pt>
                <c:pt idx="164">
                  <c:v>7.75</c:v>
                </c:pt>
                <c:pt idx="165">
                  <c:v>8</c:v>
                </c:pt>
                <c:pt idx="166">
                  <c:v>5.75</c:v>
                </c:pt>
                <c:pt idx="167">
                  <c:v>5.25</c:v>
                </c:pt>
                <c:pt idx="168">
                  <c:v>5.25</c:v>
                </c:pt>
                <c:pt idx="169">
                  <c:v>6</c:v>
                </c:pt>
                <c:pt idx="170">
                  <c:v>5.75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7.25</c:v>
                </c:pt>
                <c:pt idx="175">
                  <c:v>2.125</c:v>
                </c:pt>
                <c:pt idx="176">
                  <c:v>5</c:v>
                </c:pt>
                <c:pt idx="177">
                  <c:v>6.25</c:v>
                </c:pt>
                <c:pt idx="178">
                  <c:v>6.75</c:v>
                </c:pt>
                <c:pt idx="179">
                  <c:v>5</c:v>
                </c:pt>
                <c:pt idx="180">
                  <c:v>7.5</c:v>
                </c:pt>
                <c:pt idx="181">
                  <c:v>5</c:v>
                </c:pt>
                <c:pt idx="182">
                  <c:v>5.75</c:v>
                </c:pt>
                <c:pt idx="183">
                  <c:v>6.5</c:v>
                </c:pt>
                <c:pt idx="184">
                  <c:v>5.25</c:v>
                </c:pt>
                <c:pt idx="185">
                  <c:v>4.5</c:v>
                </c:pt>
                <c:pt idx="186">
                  <c:v>5.25</c:v>
                </c:pt>
                <c:pt idx="187">
                  <c:v>7</c:v>
                </c:pt>
                <c:pt idx="188">
                  <c:v>5</c:v>
                </c:pt>
                <c:pt idx="189">
                  <c:v>8</c:v>
                </c:pt>
                <c:pt idx="190">
                  <c:v>4</c:v>
                </c:pt>
                <c:pt idx="191">
                  <c:v>5.5</c:v>
                </c:pt>
                <c:pt idx="192">
                  <c:v>4</c:v>
                </c:pt>
                <c:pt idx="193">
                  <c:v>8</c:v>
                </c:pt>
                <c:pt idx="194">
                  <c:v>8.375</c:v>
                </c:pt>
                <c:pt idx="195">
                  <c:v>5.875</c:v>
                </c:pt>
                <c:pt idx="196">
                  <c:v>6.5</c:v>
                </c:pt>
                <c:pt idx="197">
                  <c:v>6.75</c:v>
                </c:pt>
                <c:pt idx="198">
                  <c:v>4.5</c:v>
                </c:pt>
                <c:pt idx="199">
                  <c:v>6.875</c:v>
                </c:pt>
                <c:pt idx="200">
                  <c:v>4.125</c:v>
                </c:pt>
                <c:pt idx="201">
                  <c:v>6.875</c:v>
                </c:pt>
                <c:pt idx="202">
                  <c:v>7</c:v>
                </c:pt>
                <c:pt idx="203">
                  <c:v>6.75</c:v>
                </c:pt>
                <c:pt idx="204">
                  <c:v>5.5</c:v>
                </c:pt>
                <c:pt idx="205">
                  <c:v>5.625</c:v>
                </c:pt>
                <c:pt idx="206">
                  <c:v>4.125</c:v>
                </c:pt>
                <c:pt idx="207">
                  <c:v>5.625</c:v>
                </c:pt>
                <c:pt idx="208">
                  <c:v>8.25</c:v>
                </c:pt>
                <c:pt idx="209">
                  <c:v>5</c:v>
                </c:pt>
                <c:pt idx="210">
                  <c:v>6.75</c:v>
                </c:pt>
                <c:pt idx="211">
                  <c:v>8.75</c:v>
                </c:pt>
                <c:pt idx="212">
                  <c:v>5</c:v>
                </c:pt>
                <c:pt idx="213">
                  <c:v>4.875</c:v>
                </c:pt>
                <c:pt idx="214">
                  <c:v>6.125</c:v>
                </c:pt>
                <c:pt idx="215">
                  <c:v>8.125</c:v>
                </c:pt>
                <c:pt idx="216">
                  <c:v>7.875</c:v>
                </c:pt>
                <c:pt idx="217">
                  <c:v>3.25</c:v>
                </c:pt>
                <c:pt idx="218">
                  <c:v>3</c:v>
                </c:pt>
                <c:pt idx="219">
                  <c:v>8.875</c:v>
                </c:pt>
                <c:pt idx="220">
                  <c:v>6.25</c:v>
                </c:pt>
                <c:pt idx="221">
                  <c:v>5.25</c:v>
                </c:pt>
                <c:pt idx="222">
                  <c:v>7.5</c:v>
                </c:pt>
                <c:pt idx="223">
                  <c:v>4.625</c:v>
                </c:pt>
                <c:pt idx="224">
                  <c:v>5.875</c:v>
                </c:pt>
                <c:pt idx="225">
                  <c:v>5.25</c:v>
                </c:pt>
                <c:pt idx="226">
                  <c:v>2.5</c:v>
                </c:pt>
                <c:pt idx="227">
                  <c:v>7.5</c:v>
                </c:pt>
                <c:pt idx="228">
                  <c:v>5</c:v>
                </c:pt>
                <c:pt idx="229">
                  <c:v>6.5</c:v>
                </c:pt>
                <c:pt idx="230">
                  <c:v>2.625</c:v>
                </c:pt>
                <c:pt idx="231">
                  <c:v>9</c:v>
                </c:pt>
                <c:pt idx="232">
                  <c:v>9</c:v>
                </c:pt>
                <c:pt idx="233">
                  <c:v>8.375</c:v>
                </c:pt>
                <c:pt idx="234">
                  <c:v>4.5</c:v>
                </c:pt>
                <c:pt idx="235">
                  <c:v>5.375</c:v>
                </c:pt>
                <c:pt idx="236">
                  <c:v>7.5</c:v>
                </c:pt>
                <c:pt idx="237">
                  <c:v>3.833333333333333</c:v>
                </c:pt>
                <c:pt idx="238">
                  <c:v>7.625</c:v>
                </c:pt>
                <c:pt idx="239">
                  <c:v>8.375</c:v>
                </c:pt>
                <c:pt idx="240">
                  <c:v>8.375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40832"/>
        <c:axId val="142641408"/>
      </c:scatterChart>
      <c:valAx>
        <c:axId val="14264083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16129658119658116"/>
              <c:y val="0.9341915343915343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42641408"/>
        <c:crosses val="autoZero"/>
        <c:crossBetween val="midCat"/>
        <c:majorUnit val="1"/>
      </c:valAx>
      <c:valAx>
        <c:axId val="14264140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layout>
            <c:manualLayout>
              <c:xMode val="edge"/>
              <c:yMode val="edge"/>
              <c:x val="1.6263461538461539E-2"/>
              <c:y val="0.2122331684471602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4264083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3009038461538467"/>
          <c:y val="0.34764573027947515"/>
          <c:w val="0.22844882260680305"/>
          <c:h val="0.4006456887115323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/>
              <a:t>D.2: Correlació entre</a:t>
            </a:r>
            <a:r>
              <a:rPr lang="es-ES" sz="1300" baseline="0"/>
              <a:t> els resultats en el</a:t>
            </a:r>
          </a:p>
          <a:p>
            <a:pPr>
              <a:defRPr/>
            </a:pPr>
            <a:r>
              <a:rPr lang="es-ES" sz="1300" baseline="0"/>
              <a:t>camp humanístic i el científic en alumnes de 13 anys</a:t>
            </a:r>
            <a:endParaRPr lang="es-ES" sz="13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428369227211907"/>
          <c:y val="0.17624086856171611"/>
          <c:w val="0.56888262557190195"/>
          <c:h val="0.69723916801158714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994401709401712"/>
                  <c:y val="1.0288342963240082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'Gràfics dispersió'!$K$23:$K$66</c:f>
              <c:numCache>
                <c:formatCode>0</c:formatCode>
                <c:ptCount val="44"/>
                <c:pt idx="0">
                  <c:v>6.75</c:v>
                </c:pt>
                <c:pt idx="1">
                  <c:v>6.875</c:v>
                </c:pt>
                <c:pt idx="2">
                  <c:v>7.875</c:v>
                </c:pt>
                <c:pt idx="3">
                  <c:v>8.6666666666666679</c:v>
                </c:pt>
                <c:pt idx="4">
                  <c:v>9.75</c:v>
                </c:pt>
                <c:pt idx="5">
                  <c:v>6.625</c:v>
                </c:pt>
                <c:pt idx="6">
                  <c:v>6.25</c:v>
                </c:pt>
                <c:pt idx="7">
                  <c:v>6.1666666666666661</c:v>
                </c:pt>
                <c:pt idx="8">
                  <c:v>9.8333333333333321</c:v>
                </c:pt>
                <c:pt idx="9">
                  <c:v>6.5</c:v>
                </c:pt>
                <c:pt idx="10">
                  <c:v>8.3333333333333321</c:v>
                </c:pt>
                <c:pt idx="11">
                  <c:v>9.5</c:v>
                </c:pt>
                <c:pt idx="12">
                  <c:v>9.1666666666666679</c:v>
                </c:pt>
                <c:pt idx="13">
                  <c:v>7.1666666666666661</c:v>
                </c:pt>
                <c:pt idx="14">
                  <c:v>10</c:v>
                </c:pt>
                <c:pt idx="15">
                  <c:v>6.25</c:v>
                </c:pt>
                <c:pt idx="16">
                  <c:v>8.5</c:v>
                </c:pt>
                <c:pt idx="17">
                  <c:v>7.375</c:v>
                </c:pt>
                <c:pt idx="18">
                  <c:v>6.75</c:v>
                </c:pt>
                <c:pt idx="19">
                  <c:v>6.3333333333333339</c:v>
                </c:pt>
                <c:pt idx="20">
                  <c:v>7.166666666666667</c:v>
                </c:pt>
                <c:pt idx="21">
                  <c:v>7.3333333333333339</c:v>
                </c:pt>
                <c:pt idx="22">
                  <c:v>7.833333333333333</c:v>
                </c:pt>
                <c:pt idx="23">
                  <c:v>9.875</c:v>
                </c:pt>
                <c:pt idx="24">
                  <c:v>3.5</c:v>
                </c:pt>
                <c:pt idx="25">
                  <c:v>6.5</c:v>
                </c:pt>
                <c:pt idx="26">
                  <c:v>9.375</c:v>
                </c:pt>
                <c:pt idx="27">
                  <c:v>7.3333333333333339</c:v>
                </c:pt>
                <c:pt idx="28">
                  <c:v>6.5</c:v>
                </c:pt>
                <c:pt idx="29">
                  <c:v>7</c:v>
                </c:pt>
                <c:pt idx="30">
                  <c:v>6.8333333333333339</c:v>
                </c:pt>
                <c:pt idx="31">
                  <c:v>6</c:v>
                </c:pt>
                <c:pt idx="32">
                  <c:v>6.3333333333333339</c:v>
                </c:pt>
                <c:pt idx="33">
                  <c:v>5.8333333333333339</c:v>
                </c:pt>
                <c:pt idx="34">
                  <c:v>8.6666666666666679</c:v>
                </c:pt>
                <c:pt idx="35">
                  <c:v>8.3333333333333321</c:v>
                </c:pt>
                <c:pt idx="36">
                  <c:v>8</c:v>
                </c:pt>
                <c:pt idx="37">
                  <c:v>8.375</c:v>
                </c:pt>
                <c:pt idx="38">
                  <c:v>6.875</c:v>
                </c:pt>
                <c:pt idx="39">
                  <c:v>9</c:v>
                </c:pt>
                <c:pt idx="40">
                  <c:v>5.5</c:v>
                </c:pt>
                <c:pt idx="41">
                  <c:v>9.125</c:v>
                </c:pt>
                <c:pt idx="42">
                  <c:v>5</c:v>
                </c:pt>
                <c:pt idx="43">
                  <c:v>9</c:v>
                </c:pt>
              </c:numCache>
            </c:numRef>
          </c:xVal>
          <c:yVal>
            <c:numRef>
              <c:f>'Gràfics dispersió'!$L$23:$L$66</c:f>
              <c:numCache>
                <c:formatCode>0</c:formatCode>
                <c:ptCount val="44"/>
                <c:pt idx="0">
                  <c:v>7.125</c:v>
                </c:pt>
                <c:pt idx="1">
                  <c:v>6.375</c:v>
                </c:pt>
                <c:pt idx="2">
                  <c:v>7</c:v>
                </c:pt>
                <c:pt idx="3">
                  <c:v>7.625</c:v>
                </c:pt>
                <c:pt idx="4">
                  <c:v>9.375</c:v>
                </c:pt>
                <c:pt idx="5">
                  <c:v>6.75</c:v>
                </c:pt>
                <c:pt idx="6">
                  <c:v>6.125</c:v>
                </c:pt>
                <c:pt idx="7">
                  <c:v>6.5</c:v>
                </c:pt>
                <c:pt idx="8">
                  <c:v>9.75</c:v>
                </c:pt>
                <c:pt idx="9">
                  <c:v>6.75</c:v>
                </c:pt>
                <c:pt idx="10">
                  <c:v>7.25</c:v>
                </c:pt>
                <c:pt idx="11">
                  <c:v>9.25</c:v>
                </c:pt>
                <c:pt idx="12">
                  <c:v>7.75</c:v>
                </c:pt>
                <c:pt idx="13">
                  <c:v>7.25</c:v>
                </c:pt>
                <c:pt idx="14">
                  <c:v>9.5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6.5</c:v>
                </c:pt>
                <c:pt idx="19">
                  <c:v>6.5</c:v>
                </c:pt>
                <c:pt idx="20">
                  <c:v>7</c:v>
                </c:pt>
                <c:pt idx="21">
                  <c:v>7.5</c:v>
                </c:pt>
                <c:pt idx="22">
                  <c:v>7.75</c:v>
                </c:pt>
                <c:pt idx="23">
                  <c:v>9</c:v>
                </c:pt>
                <c:pt idx="24">
                  <c:v>4.875</c:v>
                </c:pt>
                <c:pt idx="25">
                  <c:v>6</c:v>
                </c:pt>
                <c:pt idx="26">
                  <c:v>9.25</c:v>
                </c:pt>
                <c:pt idx="27">
                  <c:v>6.75</c:v>
                </c:pt>
                <c:pt idx="28">
                  <c:v>6.5</c:v>
                </c:pt>
                <c:pt idx="29">
                  <c:v>7.25</c:v>
                </c:pt>
                <c:pt idx="30">
                  <c:v>7</c:v>
                </c:pt>
                <c:pt idx="31">
                  <c:v>6.25</c:v>
                </c:pt>
                <c:pt idx="32">
                  <c:v>6.25</c:v>
                </c:pt>
                <c:pt idx="33">
                  <c:v>6.25</c:v>
                </c:pt>
                <c:pt idx="34">
                  <c:v>8.25</c:v>
                </c:pt>
                <c:pt idx="35">
                  <c:v>7.75</c:v>
                </c:pt>
                <c:pt idx="36">
                  <c:v>7.75</c:v>
                </c:pt>
                <c:pt idx="37">
                  <c:v>7.75</c:v>
                </c:pt>
                <c:pt idx="38">
                  <c:v>6.5</c:v>
                </c:pt>
                <c:pt idx="39">
                  <c:v>8.75</c:v>
                </c:pt>
                <c:pt idx="40">
                  <c:v>5</c:v>
                </c:pt>
                <c:pt idx="41">
                  <c:v>9</c:v>
                </c:pt>
                <c:pt idx="42">
                  <c:v>5</c:v>
                </c:pt>
                <c:pt idx="43">
                  <c:v>8.25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819358974358976"/>
                  <c:y val="0.57691482728519761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'Gràfics dispersió'!$K$67:$K$344</c:f>
              <c:numCache>
                <c:formatCode>0</c:formatCode>
                <c:ptCount val="278"/>
                <c:pt idx="0">
                  <c:v>5.25</c:v>
                </c:pt>
                <c:pt idx="1">
                  <c:v>6.95</c:v>
                </c:pt>
                <c:pt idx="2">
                  <c:v>4.125</c:v>
                </c:pt>
                <c:pt idx="3">
                  <c:v>7.9</c:v>
                </c:pt>
                <c:pt idx="4">
                  <c:v>5.75</c:v>
                </c:pt>
                <c:pt idx="6">
                  <c:v>4.625</c:v>
                </c:pt>
                <c:pt idx="7">
                  <c:v>8</c:v>
                </c:pt>
                <c:pt idx="8">
                  <c:v>3.6</c:v>
                </c:pt>
                <c:pt idx="9">
                  <c:v>1.9</c:v>
                </c:pt>
                <c:pt idx="10">
                  <c:v>6.6</c:v>
                </c:pt>
                <c:pt idx="11">
                  <c:v>2.5</c:v>
                </c:pt>
                <c:pt idx="12">
                  <c:v>2.875</c:v>
                </c:pt>
                <c:pt idx="13">
                  <c:v>6.2</c:v>
                </c:pt>
                <c:pt idx="14">
                  <c:v>5.25</c:v>
                </c:pt>
                <c:pt idx="15">
                  <c:v>8.1999999999999993</c:v>
                </c:pt>
                <c:pt idx="16">
                  <c:v>8.8000000000000007</c:v>
                </c:pt>
                <c:pt idx="17">
                  <c:v>2.25</c:v>
                </c:pt>
                <c:pt idx="18">
                  <c:v>4</c:v>
                </c:pt>
                <c:pt idx="19">
                  <c:v>5.5</c:v>
                </c:pt>
                <c:pt idx="20">
                  <c:v>3.875</c:v>
                </c:pt>
                <c:pt idx="21">
                  <c:v>9.25</c:v>
                </c:pt>
                <c:pt idx="22">
                  <c:v>3.75</c:v>
                </c:pt>
                <c:pt idx="23">
                  <c:v>5.35</c:v>
                </c:pt>
                <c:pt idx="24">
                  <c:v>7.7</c:v>
                </c:pt>
                <c:pt idx="25">
                  <c:v>4.625</c:v>
                </c:pt>
                <c:pt idx="26">
                  <c:v>6.125</c:v>
                </c:pt>
                <c:pt idx="27">
                  <c:v>5.875</c:v>
                </c:pt>
                <c:pt idx="28">
                  <c:v>3.125</c:v>
                </c:pt>
                <c:pt idx="29">
                  <c:v>8.85</c:v>
                </c:pt>
                <c:pt idx="30">
                  <c:v>8.35</c:v>
                </c:pt>
                <c:pt idx="31">
                  <c:v>4.8499999999999996</c:v>
                </c:pt>
                <c:pt idx="32">
                  <c:v>7.25</c:v>
                </c:pt>
                <c:pt idx="33">
                  <c:v>5.4166666666666661</c:v>
                </c:pt>
                <c:pt idx="34">
                  <c:v>7.1</c:v>
                </c:pt>
                <c:pt idx="35">
                  <c:v>6.05</c:v>
                </c:pt>
                <c:pt idx="36">
                  <c:v>4.125</c:v>
                </c:pt>
                <c:pt idx="37">
                  <c:v>7.1</c:v>
                </c:pt>
                <c:pt idx="38">
                  <c:v>7.6</c:v>
                </c:pt>
                <c:pt idx="39">
                  <c:v>6.45</c:v>
                </c:pt>
                <c:pt idx="40">
                  <c:v>7.65</c:v>
                </c:pt>
                <c:pt idx="41">
                  <c:v>7.2</c:v>
                </c:pt>
                <c:pt idx="42">
                  <c:v>5.375</c:v>
                </c:pt>
                <c:pt idx="43">
                  <c:v>7.125</c:v>
                </c:pt>
                <c:pt idx="44">
                  <c:v>2.75</c:v>
                </c:pt>
                <c:pt idx="45">
                  <c:v>8.9499999999999993</c:v>
                </c:pt>
                <c:pt idx="46">
                  <c:v>6.75</c:v>
                </c:pt>
                <c:pt idx="47">
                  <c:v>6.95</c:v>
                </c:pt>
                <c:pt idx="48">
                  <c:v>8.15</c:v>
                </c:pt>
                <c:pt idx="49">
                  <c:v>7.625</c:v>
                </c:pt>
                <c:pt idx="50">
                  <c:v>4</c:v>
                </c:pt>
                <c:pt idx="51">
                  <c:v>7.1</c:v>
                </c:pt>
                <c:pt idx="52">
                  <c:v>9.8333333333333321</c:v>
                </c:pt>
                <c:pt idx="53">
                  <c:v>8</c:v>
                </c:pt>
                <c:pt idx="54">
                  <c:v>5.6666666666666661</c:v>
                </c:pt>
                <c:pt idx="55">
                  <c:v>5.5</c:v>
                </c:pt>
                <c:pt idx="56">
                  <c:v>7</c:v>
                </c:pt>
                <c:pt idx="57">
                  <c:v>4.8333333333333339</c:v>
                </c:pt>
                <c:pt idx="58">
                  <c:v>5.1666666666666661</c:v>
                </c:pt>
                <c:pt idx="59">
                  <c:v>9.8333333333333321</c:v>
                </c:pt>
                <c:pt idx="60">
                  <c:v>6.5</c:v>
                </c:pt>
                <c:pt idx="61">
                  <c:v>5.8333333333333339</c:v>
                </c:pt>
                <c:pt idx="62">
                  <c:v>5.6666666666666661</c:v>
                </c:pt>
                <c:pt idx="63">
                  <c:v>8.8333333333333321</c:v>
                </c:pt>
                <c:pt idx="64">
                  <c:v>7</c:v>
                </c:pt>
                <c:pt idx="65">
                  <c:v>6.6666666666666661</c:v>
                </c:pt>
                <c:pt idx="66">
                  <c:v>3.166666666666667</c:v>
                </c:pt>
                <c:pt idx="67">
                  <c:v>1</c:v>
                </c:pt>
                <c:pt idx="68">
                  <c:v>1.75</c:v>
                </c:pt>
                <c:pt idx="69">
                  <c:v>6.6666666666666661</c:v>
                </c:pt>
                <c:pt idx="70">
                  <c:v>3.666666666666667</c:v>
                </c:pt>
                <c:pt idx="71">
                  <c:v>6.1666666666666661</c:v>
                </c:pt>
                <c:pt idx="72">
                  <c:v>3.375</c:v>
                </c:pt>
                <c:pt idx="73">
                  <c:v>4.8333333333333339</c:v>
                </c:pt>
                <c:pt idx="74">
                  <c:v>6</c:v>
                </c:pt>
                <c:pt idx="75">
                  <c:v>4.5</c:v>
                </c:pt>
                <c:pt idx="76">
                  <c:v>6.1666666666666661</c:v>
                </c:pt>
                <c:pt idx="77">
                  <c:v>2.125</c:v>
                </c:pt>
                <c:pt idx="78">
                  <c:v>6</c:v>
                </c:pt>
                <c:pt idx="79">
                  <c:v>4.666666666666667</c:v>
                </c:pt>
                <c:pt idx="80">
                  <c:v>5</c:v>
                </c:pt>
                <c:pt idx="81">
                  <c:v>5.6666666666666661</c:v>
                </c:pt>
                <c:pt idx="82">
                  <c:v>5.6666666666666661</c:v>
                </c:pt>
                <c:pt idx="83">
                  <c:v>10</c:v>
                </c:pt>
                <c:pt idx="84">
                  <c:v>6.6666666666666661</c:v>
                </c:pt>
                <c:pt idx="85">
                  <c:v>6.6666666666666661</c:v>
                </c:pt>
                <c:pt idx="86">
                  <c:v>3.25</c:v>
                </c:pt>
                <c:pt idx="87">
                  <c:v>7.6666666666666661</c:v>
                </c:pt>
                <c:pt idx="88">
                  <c:v>8.3333333333333339</c:v>
                </c:pt>
                <c:pt idx="89">
                  <c:v>7.5</c:v>
                </c:pt>
                <c:pt idx="90">
                  <c:v>4</c:v>
                </c:pt>
                <c:pt idx="91">
                  <c:v>6.6666666666666661</c:v>
                </c:pt>
                <c:pt idx="92">
                  <c:v>6.1666666666666661</c:v>
                </c:pt>
                <c:pt idx="93">
                  <c:v>5.6666666666666661</c:v>
                </c:pt>
                <c:pt idx="94">
                  <c:v>4.1666666666666661</c:v>
                </c:pt>
                <c:pt idx="95">
                  <c:v>4.5</c:v>
                </c:pt>
                <c:pt idx="96">
                  <c:v>6.5</c:v>
                </c:pt>
                <c:pt idx="97">
                  <c:v>6.8333333333333339</c:v>
                </c:pt>
                <c:pt idx="98">
                  <c:v>6.8333333333333339</c:v>
                </c:pt>
                <c:pt idx="99">
                  <c:v>8.125</c:v>
                </c:pt>
                <c:pt idx="100">
                  <c:v>5.125</c:v>
                </c:pt>
                <c:pt idx="101">
                  <c:v>4.583333333333333</c:v>
                </c:pt>
                <c:pt idx="102">
                  <c:v>4</c:v>
                </c:pt>
                <c:pt idx="103">
                  <c:v>7.375</c:v>
                </c:pt>
                <c:pt idx="104">
                  <c:v>7</c:v>
                </c:pt>
                <c:pt idx="105">
                  <c:v>8.375</c:v>
                </c:pt>
                <c:pt idx="106">
                  <c:v>8.625</c:v>
                </c:pt>
                <c:pt idx="107">
                  <c:v>7.625</c:v>
                </c:pt>
                <c:pt idx="108">
                  <c:v>6.125</c:v>
                </c:pt>
                <c:pt idx="109">
                  <c:v>4.9166666666666661</c:v>
                </c:pt>
                <c:pt idx="110">
                  <c:v>9</c:v>
                </c:pt>
                <c:pt idx="111">
                  <c:v>6.8333333333333339</c:v>
                </c:pt>
                <c:pt idx="112">
                  <c:v>5.375</c:v>
                </c:pt>
                <c:pt idx="113">
                  <c:v>4.875</c:v>
                </c:pt>
                <c:pt idx="114">
                  <c:v>4.833333333333333</c:v>
                </c:pt>
                <c:pt idx="115">
                  <c:v>9</c:v>
                </c:pt>
                <c:pt idx="116">
                  <c:v>7</c:v>
                </c:pt>
                <c:pt idx="117">
                  <c:v>4.8333333333333339</c:v>
                </c:pt>
                <c:pt idx="118">
                  <c:v>6.75</c:v>
                </c:pt>
                <c:pt idx="119">
                  <c:v>8.8333333333333321</c:v>
                </c:pt>
                <c:pt idx="120">
                  <c:v>4.6666666666666661</c:v>
                </c:pt>
                <c:pt idx="121">
                  <c:v>8</c:v>
                </c:pt>
                <c:pt idx="122">
                  <c:v>8.5</c:v>
                </c:pt>
                <c:pt idx="123">
                  <c:v>9.1666666666666679</c:v>
                </c:pt>
                <c:pt idx="124">
                  <c:v>5.7</c:v>
                </c:pt>
                <c:pt idx="125">
                  <c:v>7</c:v>
                </c:pt>
                <c:pt idx="126">
                  <c:v>6.3</c:v>
                </c:pt>
                <c:pt idx="127">
                  <c:v>6.6</c:v>
                </c:pt>
                <c:pt idx="128">
                  <c:v>5.6666666666666661</c:v>
                </c:pt>
                <c:pt idx="129">
                  <c:v>6.5</c:v>
                </c:pt>
                <c:pt idx="130">
                  <c:v>2.916666666666667</c:v>
                </c:pt>
                <c:pt idx="131">
                  <c:v>8</c:v>
                </c:pt>
                <c:pt idx="132">
                  <c:v>7</c:v>
                </c:pt>
                <c:pt idx="133">
                  <c:v>9.25</c:v>
                </c:pt>
                <c:pt idx="134">
                  <c:v>3.625</c:v>
                </c:pt>
                <c:pt idx="135">
                  <c:v>7.8333333333333339</c:v>
                </c:pt>
                <c:pt idx="136">
                  <c:v>7.625</c:v>
                </c:pt>
                <c:pt idx="137">
                  <c:v>3.875</c:v>
                </c:pt>
                <c:pt idx="138">
                  <c:v>4.45</c:v>
                </c:pt>
                <c:pt idx="139">
                  <c:v>4.083333333333333</c:v>
                </c:pt>
                <c:pt idx="140">
                  <c:v>4.25</c:v>
                </c:pt>
                <c:pt idx="141">
                  <c:v>4.625</c:v>
                </c:pt>
                <c:pt idx="142">
                  <c:v>5.7</c:v>
                </c:pt>
                <c:pt idx="143">
                  <c:v>3.666666666666667</c:v>
                </c:pt>
                <c:pt idx="144">
                  <c:v>5</c:v>
                </c:pt>
                <c:pt idx="145">
                  <c:v>4.166666666666667</c:v>
                </c:pt>
                <c:pt idx="146">
                  <c:v>7.125</c:v>
                </c:pt>
                <c:pt idx="147">
                  <c:v>6.2</c:v>
                </c:pt>
                <c:pt idx="148">
                  <c:v>6.1</c:v>
                </c:pt>
                <c:pt idx="149">
                  <c:v>6.05</c:v>
                </c:pt>
                <c:pt idx="150">
                  <c:v>3.125</c:v>
                </c:pt>
                <c:pt idx="151">
                  <c:v>8.75</c:v>
                </c:pt>
                <c:pt idx="152">
                  <c:v>4.25</c:v>
                </c:pt>
                <c:pt idx="153">
                  <c:v>8.5500000000000007</c:v>
                </c:pt>
                <c:pt idx="154">
                  <c:v>3.7</c:v>
                </c:pt>
                <c:pt idx="155">
                  <c:v>7.75</c:v>
                </c:pt>
                <c:pt idx="156">
                  <c:v>6.8</c:v>
                </c:pt>
                <c:pt idx="157">
                  <c:v>2.25</c:v>
                </c:pt>
                <c:pt idx="158">
                  <c:v>5.5833333333333339</c:v>
                </c:pt>
                <c:pt idx="159">
                  <c:v>4.25</c:v>
                </c:pt>
                <c:pt idx="160">
                  <c:v>4.75</c:v>
                </c:pt>
                <c:pt idx="161">
                  <c:v>5</c:v>
                </c:pt>
                <c:pt idx="163">
                  <c:v>3.3</c:v>
                </c:pt>
                <c:pt idx="164">
                  <c:v>7.25</c:v>
                </c:pt>
                <c:pt idx="165">
                  <c:v>7.625</c:v>
                </c:pt>
                <c:pt idx="166">
                  <c:v>7.65</c:v>
                </c:pt>
                <c:pt idx="167">
                  <c:v>6.125</c:v>
                </c:pt>
                <c:pt idx="168">
                  <c:v>6.25</c:v>
                </c:pt>
                <c:pt idx="169">
                  <c:v>3.3</c:v>
                </c:pt>
                <c:pt idx="170">
                  <c:v>7.7</c:v>
                </c:pt>
                <c:pt idx="171">
                  <c:v>4.75</c:v>
                </c:pt>
                <c:pt idx="172">
                  <c:v>8.65</c:v>
                </c:pt>
                <c:pt idx="173">
                  <c:v>3.85</c:v>
                </c:pt>
                <c:pt idx="174">
                  <c:v>5</c:v>
                </c:pt>
                <c:pt idx="175">
                  <c:v>8</c:v>
                </c:pt>
                <c:pt idx="176">
                  <c:v>1.625</c:v>
                </c:pt>
                <c:pt idx="177">
                  <c:v>5.5</c:v>
                </c:pt>
                <c:pt idx="178">
                  <c:v>6.8333333333333339</c:v>
                </c:pt>
                <c:pt idx="179">
                  <c:v>6.1666666666666661</c:v>
                </c:pt>
                <c:pt idx="180">
                  <c:v>3.666666666666667</c:v>
                </c:pt>
                <c:pt idx="181">
                  <c:v>1.125</c:v>
                </c:pt>
                <c:pt idx="182">
                  <c:v>1.6666666666666667</c:v>
                </c:pt>
                <c:pt idx="183">
                  <c:v>3</c:v>
                </c:pt>
                <c:pt idx="184">
                  <c:v>5</c:v>
                </c:pt>
                <c:pt idx="185">
                  <c:v>8.1666666666666679</c:v>
                </c:pt>
                <c:pt idx="186">
                  <c:v>6</c:v>
                </c:pt>
                <c:pt idx="187">
                  <c:v>3.333333333333333</c:v>
                </c:pt>
                <c:pt idx="188">
                  <c:v>6.3333333333333339</c:v>
                </c:pt>
                <c:pt idx="189">
                  <c:v>8.5</c:v>
                </c:pt>
                <c:pt idx="190">
                  <c:v>8.5</c:v>
                </c:pt>
                <c:pt idx="191">
                  <c:v>4.5</c:v>
                </c:pt>
                <c:pt idx="192">
                  <c:v>2.875</c:v>
                </c:pt>
                <c:pt idx="193">
                  <c:v>2</c:v>
                </c:pt>
                <c:pt idx="194">
                  <c:v>5.5</c:v>
                </c:pt>
                <c:pt idx="195">
                  <c:v>7</c:v>
                </c:pt>
                <c:pt idx="196">
                  <c:v>4</c:v>
                </c:pt>
                <c:pt idx="197">
                  <c:v>6.1666666666666661</c:v>
                </c:pt>
                <c:pt idx="198">
                  <c:v>5.8333333333333339</c:v>
                </c:pt>
                <c:pt idx="199">
                  <c:v>6</c:v>
                </c:pt>
                <c:pt idx="200">
                  <c:v>6.6666666666666661</c:v>
                </c:pt>
                <c:pt idx="201">
                  <c:v>8.8333333333333339</c:v>
                </c:pt>
                <c:pt idx="202">
                  <c:v>5.5</c:v>
                </c:pt>
                <c:pt idx="203">
                  <c:v>5.6666666666666661</c:v>
                </c:pt>
                <c:pt idx="204">
                  <c:v>6.3333333333333339</c:v>
                </c:pt>
                <c:pt idx="205">
                  <c:v>5</c:v>
                </c:pt>
                <c:pt idx="206">
                  <c:v>5.25</c:v>
                </c:pt>
                <c:pt idx="207">
                  <c:v>6.3333333333333339</c:v>
                </c:pt>
                <c:pt idx="208">
                  <c:v>7.1666666666666661</c:v>
                </c:pt>
                <c:pt idx="209">
                  <c:v>6.1666666666666661</c:v>
                </c:pt>
                <c:pt idx="210">
                  <c:v>9.1666666666666679</c:v>
                </c:pt>
                <c:pt idx="211">
                  <c:v>5.25</c:v>
                </c:pt>
                <c:pt idx="212">
                  <c:v>4.8333333333333339</c:v>
                </c:pt>
                <c:pt idx="213">
                  <c:v>4.6666666666666661</c:v>
                </c:pt>
                <c:pt idx="214">
                  <c:v>5</c:v>
                </c:pt>
                <c:pt idx="215">
                  <c:v>3</c:v>
                </c:pt>
                <c:pt idx="216">
                  <c:v>3.25</c:v>
                </c:pt>
                <c:pt idx="217">
                  <c:v>6</c:v>
                </c:pt>
                <c:pt idx="218">
                  <c:v>4.1666666666666661</c:v>
                </c:pt>
                <c:pt idx="219">
                  <c:v>5.6666666666666661</c:v>
                </c:pt>
                <c:pt idx="220">
                  <c:v>5.3333333333333339</c:v>
                </c:pt>
                <c:pt idx="221">
                  <c:v>3</c:v>
                </c:pt>
                <c:pt idx="222">
                  <c:v>4</c:v>
                </c:pt>
                <c:pt idx="223">
                  <c:v>3.666666666666667</c:v>
                </c:pt>
                <c:pt idx="224">
                  <c:v>5.5</c:v>
                </c:pt>
                <c:pt idx="225">
                  <c:v>3.833333333333333</c:v>
                </c:pt>
                <c:pt idx="226">
                  <c:v>4.6666666666666661</c:v>
                </c:pt>
                <c:pt idx="227">
                  <c:v>4.6500000000000004</c:v>
                </c:pt>
                <c:pt idx="228">
                  <c:v>8.5</c:v>
                </c:pt>
                <c:pt idx="229">
                  <c:v>9.125</c:v>
                </c:pt>
                <c:pt idx="230">
                  <c:v>4.333333333333333</c:v>
                </c:pt>
                <c:pt idx="231">
                  <c:v>5.65</c:v>
                </c:pt>
                <c:pt idx="232">
                  <c:v>6.25</c:v>
                </c:pt>
                <c:pt idx="233">
                  <c:v>4.5</c:v>
                </c:pt>
                <c:pt idx="234">
                  <c:v>6.6666666666666661</c:v>
                </c:pt>
                <c:pt idx="235">
                  <c:v>6.3333333333333339</c:v>
                </c:pt>
                <c:pt idx="236">
                  <c:v>7.375</c:v>
                </c:pt>
                <c:pt idx="237">
                  <c:v>3.833333333333333</c:v>
                </c:pt>
                <c:pt idx="238">
                  <c:v>6.1666666666666661</c:v>
                </c:pt>
                <c:pt idx="239">
                  <c:v>8.8333333333333321</c:v>
                </c:pt>
                <c:pt idx="240">
                  <c:v>5.75</c:v>
                </c:pt>
                <c:pt idx="241">
                  <c:v>4.875</c:v>
                </c:pt>
                <c:pt idx="242">
                  <c:v>6.25</c:v>
                </c:pt>
                <c:pt idx="243">
                  <c:v>5.15</c:v>
                </c:pt>
                <c:pt idx="244">
                  <c:v>4.625</c:v>
                </c:pt>
                <c:pt idx="245">
                  <c:v>5.8333333333333339</c:v>
                </c:pt>
                <c:pt idx="246">
                  <c:v>5.625</c:v>
                </c:pt>
                <c:pt idx="247">
                  <c:v>6.0833333333333339</c:v>
                </c:pt>
                <c:pt idx="248">
                  <c:v>4</c:v>
                </c:pt>
                <c:pt idx="249">
                  <c:v>6.5</c:v>
                </c:pt>
                <c:pt idx="250">
                  <c:v>6.75</c:v>
                </c:pt>
                <c:pt idx="251">
                  <c:v>5.6666666666666661</c:v>
                </c:pt>
                <c:pt idx="252">
                  <c:v>5.125</c:v>
                </c:pt>
                <c:pt idx="253">
                  <c:v>7.5</c:v>
                </c:pt>
                <c:pt idx="254">
                  <c:v>6.55</c:v>
                </c:pt>
                <c:pt idx="255">
                  <c:v>5.05</c:v>
                </c:pt>
                <c:pt idx="256">
                  <c:v>3.625</c:v>
                </c:pt>
                <c:pt idx="257">
                  <c:v>7.8333333333333339</c:v>
                </c:pt>
                <c:pt idx="258">
                  <c:v>5.0833333333333339</c:v>
                </c:pt>
                <c:pt idx="259">
                  <c:v>6.6666666666666661</c:v>
                </c:pt>
                <c:pt idx="260">
                  <c:v>7</c:v>
                </c:pt>
                <c:pt idx="261">
                  <c:v>7.875</c:v>
                </c:pt>
                <c:pt idx="262">
                  <c:v>5</c:v>
                </c:pt>
                <c:pt idx="263">
                  <c:v>6.875</c:v>
                </c:pt>
                <c:pt idx="264">
                  <c:v>7.5</c:v>
                </c:pt>
                <c:pt idx="265">
                  <c:v>7.75</c:v>
                </c:pt>
                <c:pt idx="266">
                  <c:v>5.375</c:v>
                </c:pt>
                <c:pt idx="267">
                  <c:v>3.5</c:v>
                </c:pt>
                <c:pt idx="268">
                  <c:v>4.625</c:v>
                </c:pt>
                <c:pt idx="269">
                  <c:v>5.3333333333333339</c:v>
                </c:pt>
                <c:pt idx="270">
                  <c:v>4.333333333333333</c:v>
                </c:pt>
                <c:pt idx="271">
                  <c:v>4.083333333333333</c:v>
                </c:pt>
                <c:pt idx="272">
                  <c:v>4.3333333333333339</c:v>
                </c:pt>
                <c:pt idx="273">
                  <c:v>5.3333333333333339</c:v>
                </c:pt>
                <c:pt idx="274">
                  <c:v>1.95</c:v>
                </c:pt>
                <c:pt idx="275">
                  <c:v>5.0833333333333339</c:v>
                </c:pt>
                <c:pt idx="276">
                  <c:v>5.25</c:v>
                </c:pt>
                <c:pt idx="277">
                  <c:v>4.5</c:v>
                </c:pt>
              </c:numCache>
            </c:numRef>
          </c:xVal>
          <c:yVal>
            <c:numRef>
              <c:f>'Gràfics dispersió'!$L$67:$L$344</c:f>
              <c:numCache>
                <c:formatCode>0</c:formatCode>
                <c:ptCount val="278"/>
                <c:pt idx="0">
                  <c:v>5.375</c:v>
                </c:pt>
                <c:pt idx="1">
                  <c:v>6.5</c:v>
                </c:pt>
                <c:pt idx="2">
                  <c:v>4.375</c:v>
                </c:pt>
                <c:pt idx="3">
                  <c:v>7.875</c:v>
                </c:pt>
                <c:pt idx="4">
                  <c:v>4.75</c:v>
                </c:pt>
                <c:pt idx="6">
                  <c:v>4.5</c:v>
                </c:pt>
                <c:pt idx="7">
                  <c:v>6.875</c:v>
                </c:pt>
                <c:pt idx="8">
                  <c:v>3.75</c:v>
                </c:pt>
                <c:pt idx="9">
                  <c:v>1.625</c:v>
                </c:pt>
                <c:pt idx="10">
                  <c:v>6.75</c:v>
                </c:pt>
                <c:pt idx="11">
                  <c:v>2.75</c:v>
                </c:pt>
                <c:pt idx="12">
                  <c:v>3.75</c:v>
                </c:pt>
                <c:pt idx="13">
                  <c:v>6.75</c:v>
                </c:pt>
                <c:pt idx="14">
                  <c:v>5.125</c:v>
                </c:pt>
                <c:pt idx="15">
                  <c:v>7.25</c:v>
                </c:pt>
                <c:pt idx="16">
                  <c:v>9</c:v>
                </c:pt>
                <c:pt idx="17">
                  <c:v>1.75</c:v>
                </c:pt>
                <c:pt idx="18">
                  <c:v>2.25</c:v>
                </c:pt>
                <c:pt idx="19">
                  <c:v>4.875</c:v>
                </c:pt>
                <c:pt idx="20">
                  <c:v>2.875</c:v>
                </c:pt>
                <c:pt idx="21">
                  <c:v>9</c:v>
                </c:pt>
                <c:pt idx="22">
                  <c:v>2.125</c:v>
                </c:pt>
                <c:pt idx="23">
                  <c:v>5.75</c:v>
                </c:pt>
                <c:pt idx="24">
                  <c:v>6.875</c:v>
                </c:pt>
                <c:pt idx="25">
                  <c:v>3.125</c:v>
                </c:pt>
                <c:pt idx="26">
                  <c:v>5.375</c:v>
                </c:pt>
                <c:pt idx="27">
                  <c:v>6</c:v>
                </c:pt>
                <c:pt idx="28">
                  <c:v>2.125</c:v>
                </c:pt>
                <c:pt idx="29">
                  <c:v>8.625</c:v>
                </c:pt>
                <c:pt idx="30">
                  <c:v>7.75</c:v>
                </c:pt>
                <c:pt idx="31">
                  <c:v>3.875</c:v>
                </c:pt>
                <c:pt idx="32">
                  <c:v>6.375</c:v>
                </c:pt>
                <c:pt idx="33">
                  <c:v>5.125</c:v>
                </c:pt>
                <c:pt idx="34">
                  <c:v>6.875</c:v>
                </c:pt>
                <c:pt idx="35">
                  <c:v>6</c:v>
                </c:pt>
                <c:pt idx="36">
                  <c:v>3.5</c:v>
                </c:pt>
                <c:pt idx="37">
                  <c:v>6</c:v>
                </c:pt>
                <c:pt idx="38">
                  <c:v>7.375</c:v>
                </c:pt>
                <c:pt idx="39">
                  <c:v>6.5</c:v>
                </c:pt>
                <c:pt idx="40">
                  <c:v>7</c:v>
                </c:pt>
                <c:pt idx="41">
                  <c:v>6.75</c:v>
                </c:pt>
                <c:pt idx="42">
                  <c:v>4</c:v>
                </c:pt>
                <c:pt idx="43">
                  <c:v>6</c:v>
                </c:pt>
                <c:pt idx="44">
                  <c:v>2.875</c:v>
                </c:pt>
                <c:pt idx="45">
                  <c:v>7.25</c:v>
                </c:pt>
                <c:pt idx="46">
                  <c:v>4.75</c:v>
                </c:pt>
                <c:pt idx="47">
                  <c:v>6.625</c:v>
                </c:pt>
                <c:pt idx="48">
                  <c:v>7.5</c:v>
                </c:pt>
                <c:pt idx="49">
                  <c:v>7.125</c:v>
                </c:pt>
                <c:pt idx="50">
                  <c:v>2.875</c:v>
                </c:pt>
                <c:pt idx="51">
                  <c:v>6</c:v>
                </c:pt>
                <c:pt idx="52">
                  <c:v>9.25</c:v>
                </c:pt>
                <c:pt idx="53">
                  <c:v>7.25</c:v>
                </c:pt>
                <c:pt idx="54">
                  <c:v>5.25</c:v>
                </c:pt>
                <c:pt idx="55">
                  <c:v>5.25</c:v>
                </c:pt>
                <c:pt idx="56">
                  <c:v>5.75</c:v>
                </c:pt>
                <c:pt idx="57">
                  <c:v>4</c:v>
                </c:pt>
                <c:pt idx="58">
                  <c:v>5</c:v>
                </c:pt>
                <c:pt idx="59">
                  <c:v>9.5</c:v>
                </c:pt>
                <c:pt idx="60">
                  <c:v>6.5</c:v>
                </c:pt>
                <c:pt idx="61">
                  <c:v>5.25</c:v>
                </c:pt>
                <c:pt idx="62">
                  <c:v>5.5</c:v>
                </c:pt>
                <c:pt idx="63">
                  <c:v>7.75</c:v>
                </c:pt>
                <c:pt idx="64">
                  <c:v>5.5</c:v>
                </c:pt>
                <c:pt idx="65">
                  <c:v>5.75</c:v>
                </c:pt>
                <c:pt idx="66">
                  <c:v>2.25</c:v>
                </c:pt>
                <c:pt idx="67">
                  <c:v>1</c:v>
                </c:pt>
                <c:pt idx="68">
                  <c:v>1.1666666666666665</c:v>
                </c:pt>
                <c:pt idx="69">
                  <c:v>5.75</c:v>
                </c:pt>
                <c:pt idx="70">
                  <c:v>5</c:v>
                </c:pt>
                <c:pt idx="71">
                  <c:v>5.5</c:v>
                </c:pt>
                <c:pt idx="72">
                  <c:v>2</c:v>
                </c:pt>
                <c:pt idx="73">
                  <c:v>5.75</c:v>
                </c:pt>
                <c:pt idx="74">
                  <c:v>4</c:v>
                </c:pt>
                <c:pt idx="75">
                  <c:v>2.25</c:v>
                </c:pt>
                <c:pt idx="76">
                  <c:v>7</c:v>
                </c:pt>
                <c:pt idx="77">
                  <c:v>1.5</c:v>
                </c:pt>
                <c:pt idx="78">
                  <c:v>5</c:v>
                </c:pt>
                <c:pt idx="79">
                  <c:v>5.25</c:v>
                </c:pt>
                <c:pt idx="80">
                  <c:v>5.25</c:v>
                </c:pt>
                <c:pt idx="81">
                  <c:v>5.25</c:v>
                </c:pt>
                <c:pt idx="82">
                  <c:v>5.25</c:v>
                </c:pt>
                <c:pt idx="83">
                  <c:v>9.5</c:v>
                </c:pt>
                <c:pt idx="84">
                  <c:v>6.5</c:v>
                </c:pt>
                <c:pt idx="85">
                  <c:v>6.5</c:v>
                </c:pt>
                <c:pt idx="86">
                  <c:v>1.5</c:v>
                </c:pt>
                <c:pt idx="87">
                  <c:v>7</c:v>
                </c:pt>
                <c:pt idx="88">
                  <c:v>7.25</c:v>
                </c:pt>
                <c:pt idx="89">
                  <c:v>6.75</c:v>
                </c:pt>
                <c:pt idx="90">
                  <c:v>3.75</c:v>
                </c:pt>
                <c:pt idx="91">
                  <c:v>5.5</c:v>
                </c:pt>
                <c:pt idx="92">
                  <c:v>5.75</c:v>
                </c:pt>
                <c:pt idx="93">
                  <c:v>5.5</c:v>
                </c:pt>
                <c:pt idx="94">
                  <c:v>2</c:v>
                </c:pt>
                <c:pt idx="95">
                  <c:v>4.75</c:v>
                </c:pt>
                <c:pt idx="96">
                  <c:v>6</c:v>
                </c:pt>
                <c:pt idx="97">
                  <c:v>5.75</c:v>
                </c:pt>
                <c:pt idx="98">
                  <c:v>5.25</c:v>
                </c:pt>
                <c:pt idx="99">
                  <c:v>8.25</c:v>
                </c:pt>
                <c:pt idx="100">
                  <c:v>3</c:v>
                </c:pt>
                <c:pt idx="101">
                  <c:v>4</c:v>
                </c:pt>
                <c:pt idx="103">
                  <c:v>6</c:v>
                </c:pt>
                <c:pt idx="104">
                  <c:v>6.75</c:v>
                </c:pt>
                <c:pt idx="105">
                  <c:v>7.5</c:v>
                </c:pt>
                <c:pt idx="106">
                  <c:v>8.25</c:v>
                </c:pt>
                <c:pt idx="107">
                  <c:v>6.75</c:v>
                </c:pt>
                <c:pt idx="108">
                  <c:v>5.75</c:v>
                </c:pt>
                <c:pt idx="109">
                  <c:v>5</c:v>
                </c:pt>
                <c:pt idx="110">
                  <c:v>9</c:v>
                </c:pt>
                <c:pt idx="111">
                  <c:v>6.25</c:v>
                </c:pt>
                <c:pt idx="112">
                  <c:v>5</c:v>
                </c:pt>
                <c:pt idx="113">
                  <c:v>3.5</c:v>
                </c:pt>
                <c:pt idx="114">
                  <c:v>5.75</c:v>
                </c:pt>
                <c:pt idx="115">
                  <c:v>8</c:v>
                </c:pt>
                <c:pt idx="116">
                  <c:v>5.75</c:v>
                </c:pt>
                <c:pt idx="117">
                  <c:v>5</c:v>
                </c:pt>
                <c:pt idx="118">
                  <c:v>5.75</c:v>
                </c:pt>
                <c:pt idx="119">
                  <c:v>8.5</c:v>
                </c:pt>
                <c:pt idx="120">
                  <c:v>5</c:v>
                </c:pt>
                <c:pt idx="121">
                  <c:v>6.5</c:v>
                </c:pt>
                <c:pt idx="122">
                  <c:v>8</c:v>
                </c:pt>
                <c:pt idx="123">
                  <c:v>8.5</c:v>
                </c:pt>
                <c:pt idx="124">
                  <c:v>5.25</c:v>
                </c:pt>
                <c:pt idx="125">
                  <c:v>7</c:v>
                </c:pt>
                <c:pt idx="126">
                  <c:v>5.75</c:v>
                </c:pt>
                <c:pt idx="127">
                  <c:v>5.25</c:v>
                </c:pt>
                <c:pt idx="128">
                  <c:v>5.25</c:v>
                </c:pt>
                <c:pt idx="129">
                  <c:v>6.25</c:v>
                </c:pt>
                <c:pt idx="130">
                  <c:v>3.75</c:v>
                </c:pt>
                <c:pt idx="131">
                  <c:v>6.5</c:v>
                </c:pt>
                <c:pt idx="132">
                  <c:v>5.5</c:v>
                </c:pt>
                <c:pt idx="133">
                  <c:v>9.25</c:v>
                </c:pt>
                <c:pt idx="134">
                  <c:v>4.5</c:v>
                </c:pt>
                <c:pt idx="135">
                  <c:v>7</c:v>
                </c:pt>
                <c:pt idx="136">
                  <c:v>6.5</c:v>
                </c:pt>
                <c:pt idx="137">
                  <c:v>4</c:v>
                </c:pt>
                <c:pt idx="138">
                  <c:v>3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6.375</c:v>
                </c:pt>
                <c:pt idx="143">
                  <c:v>2.875</c:v>
                </c:pt>
                <c:pt idx="144">
                  <c:v>4.625</c:v>
                </c:pt>
                <c:pt idx="145">
                  <c:v>3.75</c:v>
                </c:pt>
                <c:pt idx="146">
                  <c:v>6</c:v>
                </c:pt>
                <c:pt idx="147">
                  <c:v>6.75</c:v>
                </c:pt>
                <c:pt idx="148">
                  <c:v>6</c:v>
                </c:pt>
                <c:pt idx="149">
                  <c:v>4.5</c:v>
                </c:pt>
                <c:pt idx="150">
                  <c:v>4.375</c:v>
                </c:pt>
                <c:pt idx="151">
                  <c:v>8</c:v>
                </c:pt>
                <c:pt idx="152">
                  <c:v>3.125</c:v>
                </c:pt>
                <c:pt idx="153">
                  <c:v>8.25</c:v>
                </c:pt>
                <c:pt idx="154">
                  <c:v>4.125</c:v>
                </c:pt>
                <c:pt idx="155">
                  <c:v>7.375</c:v>
                </c:pt>
                <c:pt idx="156">
                  <c:v>6.875</c:v>
                </c:pt>
                <c:pt idx="157">
                  <c:v>3.375</c:v>
                </c:pt>
                <c:pt idx="158">
                  <c:v>6</c:v>
                </c:pt>
                <c:pt idx="159">
                  <c:v>3.125</c:v>
                </c:pt>
                <c:pt idx="160">
                  <c:v>3.125</c:v>
                </c:pt>
                <c:pt idx="161">
                  <c:v>4.5</c:v>
                </c:pt>
                <c:pt idx="163">
                  <c:v>2.375</c:v>
                </c:pt>
                <c:pt idx="164">
                  <c:v>7.125</c:v>
                </c:pt>
                <c:pt idx="165">
                  <c:v>7.5</c:v>
                </c:pt>
                <c:pt idx="166">
                  <c:v>7.75</c:v>
                </c:pt>
                <c:pt idx="167">
                  <c:v>8.25</c:v>
                </c:pt>
                <c:pt idx="168">
                  <c:v>5</c:v>
                </c:pt>
                <c:pt idx="169">
                  <c:v>3.5</c:v>
                </c:pt>
                <c:pt idx="170">
                  <c:v>7.5</c:v>
                </c:pt>
                <c:pt idx="171">
                  <c:v>3.75</c:v>
                </c:pt>
                <c:pt idx="172">
                  <c:v>9</c:v>
                </c:pt>
                <c:pt idx="173">
                  <c:v>3.125</c:v>
                </c:pt>
                <c:pt idx="174">
                  <c:v>5.25</c:v>
                </c:pt>
                <c:pt idx="175">
                  <c:v>8</c:v>
                </c:pt>
                <c:pt idx="176">
                  <c:v>1</c:v>
                </c:pt>
                <c:pt idx="177">
                  <c:v>5.25</c:v>
                </c:pt>
                <c:pt idx="178">
                  <c:v>5.5</c:v>
                </c:pt>
                <c:pt idx="179">
                  <c:v>6.5</c:v>
                </c:pt>
                <c:pt idx="180">
                  <c:v>5.25</c:v>
                </c:pt>
                <c:pt idx="181">
                  <c:v>1</c:v>
                </c:pt>
                <c:pt idx="182">
                  <c:v>0</c:v>
                </c:pt>
                <c:pt idx="183">
                  <c:v>3</c:v>
                </c:pt>
                <c:pt idx="184">
                  <c:v>5</c:v>
                </c:pt>
                <c:pt idx="185">
                  <c:v>7</c:v>
                </c:pt>
                <c:pt idx="186">
                  <c:v>5.5</c:v>
                </c:pt>
                <c:pt idx="187">
                  <c:v>3.5</c:v>
                </c:pt>
                <c:pt idx="188">
                  <c:v>6</c:v>
                </c:pt>
                <c:pt idx="189">
                  <c:v>9.25</c:v>
                </c:pt>
                <c:pt idx="190">
                  <c:v>8.5</c:v>
                </c:pt>
                <c:pt idx="191">
                  <c:v>3</c:v>
                </c:pt>
                <c:pt idx="192">
                  <c:v>3.75</c:v>
                </c:pt>
                <c:pt idx="193">
                  <c:v>1.75</c:v>
                </c:pt>
                <c:pt idx="194">
                  <c:v>5.75</c:v>
                </c:pt>
                <c:pt idx="195">
                  <c:v>5.5</c:v>
                </c:pt>
                <c:pt idx="196">
                  <c:v>0</c:v>
                </c:pt>
                <c:pt idx="197">
                  <c:v>5.75</c:v>
                </c:pt>
                <c:pt idx="198">
                  <c:v>5.75</c:v>
                </c:pt>
                <c:pt idx="199">
                  <c:v>6.75</c:v>
                </c:pt>
                <c:pt idx="200">
                  <c:v>6.5</c:v>
                </c:pt>
                <c:pt idx="201">
                  <c:v>8.5</c:v>
                </c:pt>
                <c:pt idx="202">
                  <c:v>5.25</c:v>
                </c:pt>
                <c:pt idx="203">
                  <c:v>6.25</c:v>
                </c:pt>
                <c:pt idx="204">
                  <c:v>6.25</c:v>
                </c:pt>
                <c:pt idx="205">
                  <c:v>5</c:v>
                </c:pt>
                <c:pt idx="206">
                  <c:v>4</c:v>
                </c:pt>
                <c:pt idx="207">
                  <c:v>8.5</c:v>
                </c:pt>
                <c:pt idx="208">
                  <c:v>5.75</c:v>
                </c:pt>
                <c:pt idx="209">
                  <c:v>6.75</c:v>
                </c:pt>
                <c:pt idx="210">
                  <c:v>9.5</c:v>
                </c:pt>
                <c:pt idx="211">
                  <c:v>4.75</c:v>
                </c:pt>
                <c:pt idx="212">
                  <c:v>4</c:v>
                </c:pt>
                <c:pt idx="213">
                  <c:v>5</c:v>
                </c:pt>
                <c:pt idx="214">
                  <c:v>5.25</c:v>
                </c:pt>
                <c:pt idx="215">
                  <c:v>1.75</c:v>
                </c:pt>
                <c:pt idx="216">
                  <c:v>1.5</c:v>
                </c:pt>
                <c:pt idx="217">
                  <c:v>5.75</c:v>
                </c:pt>
                <c:pt idx="218">
                  <c:v>2</c:v>
                </c:pt>
                <c:pt idx="219">
                  <c:v>5</c:v>
                </c:pt>
                <c:pt idx="220">
                  <c:v>6.25</c:v>
                </c:pt>
                <c:pt idx="221">
                  <c:v>2.25</c:v>
                </c:pt>
                <c:pt idx="222">
                  <c:v>0</c:v>
                </c:pt>
                <c:pt idx="223">
                  <c:v>2.5</c:v>
                </c:pt>
                <c:pt idx="224">
                  <c:v>5.5</c:v>
                </c:pt>
                <c:pt idx="225">
                  <c:v>3.75</c:v>
                </c:pt>
                <c:pt idx="226">
                  <c:v>6.5</c:v>
                </c:pt>
                <c:pt idx="227">
                  <c:v>4</c:v>
                </c:pt>
                <c:pt idx="228">
                  <c:v>7.5</c:v>
                </c:pt>
                <c:pt idx="229">
                  <c:v>9</c:v>
                </c:pt>
                <c:pt idx="230">
                  <c:v>5</c:v>
                </c:pt>
                <c:pt idx="231">
                  <c:v>5</c:v>
                </c:pt>
                <c:pt idx="232">
                  <c:v>7.25</c:v>
                </c:pt>
                <c:pt idx="233">
                  <c:v>5.25</c:v>
                </c:pt>
                <c:pt idx="234">
                  <c:v>6.5</c:v>
                </c:pt>
                <c:pt idx="235">
                  <c:v>6.5</c:v>
                </c:pt>
                <c:pt idx="236">
                  <c:v>7</c:v>
                </c:pt>
                <c:pt idx="237">
                  <c:v>5</c:v>
                </c:pt>
                <c:pt idx="238">
                  <c:v>8</c:v>
                </c:pt>
                <c:pt idx="239">
                  <c:v>8.75</c:v>
                </c:pt>
                <c:pt idx="240">
                  <c:v>6</c:v>
                </c:pt>
                <c:pt idx="241">
                  <c:v>5.25</c:v>
                </c:pt>
                <c:pt idx="242">
                  <c:v>5.5</c:v>
                </c:pt>
                <c:pt idx="243">
                  <c:v>5</c:v>
                </c:pt>
                <c:pt idx="244">
                  <c:v>5.25</c:v>
                </c:pt>
                <c:pt idx="245">
                  <c:v>5.5</c:v>
                </c:pt>
                <c:pt idx="246">
                  <c:v>6.25</c:v>
                </c:pt>
                <c:pt idx="247">
                  <c:v>6.5</c:v>
                </c:pt>
                <c:pt idx="248">
                  <c:v>4</c:v>
                </c:pt>
                <c:pt idx="249">
                  <c:v>6.5</c:v>
                </c:pt>
                <c:pt idx="250">
                  <c:v>6.25</c:v>
                </c:pt>
                <c:pt idx="251">
                  <c:v>5</c:v>
                </c:pt>
                <c:pt idx="252">
                  <c:v>5.25</c:v>
                </c:pt>
                <c:pt idx="253">
                  <c:v>6.5</c:v>
                </c:pt>
                <c:pt idx="254">
                  <c:v>5.25</c:v>
                </c:pt>
                <c:pt idx="255">
                  <c:v>3.5</c:v>
                </c:pt>
                <c:pt idx="256">
                  <c:v>2.75</c:v>
                </c:pt>
                <c:pt idx="257">
                  <c:v>6.25</c:v>
                </c:pt>
                <c:pt idx="258">
                  <c:v>3.75</c:v>
                </c:pt>
                <c:pt idx="259">
                  <c:v>6</c:v>
                </c:pt>
                <c:pt idx="260">
                  <c:v>6.25</c:v>
                </c:pt>
                <c:pt idx="261">
                  <c:v>6.5</c:v>
                </c:pt>
                <c:pt idx="262">
                  <c:v>4.75</c:v>
                </c:pt>
                <c:pt idx="263">
                  <c:v>6.5</c:v>
                </c:pt>
                <c:pt idx="264">
                  <c:v>7.25</c:v>
                </c:pt>
                <c:pt idx="265">
                  <c:v>6.5</c:v>
                </c:pt>
                <c:pt idx="266">
                  <c:v>5.5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3.5</c:v>
                </c:pt>
                <c:pt idx="272">
                  <c:v>4.5</c:v>
                </c:pt>
                <c:pt idx="273">
                  <c:v>4</c:v>
                </c:pt>
                <c:pt idx="274">
                  <c:v>1.5</c:v>
                </c:pt>
                <c:pt idx="275">
                  <c:v>5</c:v>
                </c:pt>
                <c:pt idx="276">
                  <c:v>5.5</c:v>
                </c:pt>
                <c:pt idx="277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43136"/>
        <c:axId val="142643712"/>
      </c:scatterChart>
      <c:valAx>
        <c:axId val="14264313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16129658119658116"/>
              <c:y val="0.9341915343915343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42643712"/>
        <c:crosses val="autoZero"/>
        <c:crossBetween val="midCat"/>
        <c:majorUnit val="1"/>
      </c:valAx>
      <c:valAx>
        <c:axId val="14264371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layout>
            <c:manualLayout>
              <c:xMode val="edge"/>
              <c:yMode val="edge"/>
              <c:x val="1.6263461538461539E-2"/>
              <c:y val="0.2122331684471602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4264313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3009038461538467"/>
          <c:y val="0.34764573027947515"/>
          <c:w val="0.22844882260680305"/>
          <c:h val="0.4006456887115323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/>
              <a:t>D.3: Correlació entre</a:t>
            </a:r>
            <a:r>
              <a:rPr lang="es-ES" sz="1300" baseline="0"/>
              <a:t> els resultats en el</a:t>
            </a:r>
          </a:p>
          <a:p>
            <a:pPr>
              <a:defRPr/>
            </a:pPr>
            <a:r>
              <a:rPr lang="es-ES" sz="1300" baseline="0"/>
              <a:t>camp humanístic i el científic en alumnes de 14 anys</a:t>
            </a:r>
            <a:endParaRPr lang="es-ES" sz="13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428369227211907"/>
          <c:y val="0.17624086856171611"/>
          <c:w val="0.56888262557190195"/>
          <c:h val="0.69723916801158714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994401709401712"/>
                  <c:y val="1.0288342963240082E-2"/>
                </c:manualLayout>
              </c:layout>
              <c:numFmt formatCode="#,##0.0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'Gràfics dispersió'!$R$23:$R$53</c:f>
              <c:numCache>
                <c:formatCode>0</c:formatCode>
                <c:ptCount val="31"/>
                <c:pt idx="0">
                  <c:v>6.4166666666666661</c:v>
                </c:pt>
                <c:pt idx="1">
                  <c:v>9.1666666666666679</c:v>
                </c:pt>
                <c:pt idx="2">
                  <c:v>9.5</c:v>
                </c:pt>
                <c:pt idx="3">
                  <c:v>9.4166666666666679</c:v>
                </c:pt>
                <c:pt idx="4">
                  <c:v>9</c:v>
                </c:pt>
                <c:pt idx="5">
                  <c:v>7.5833333333333339</c:v>
                </c:pt>
                <c:pt idx="6">
                  <c:v>9.25</c:v>
                </c:pt>
                <c:pt idx="7">
                  <c:v>6.6666666666666661</c:v>
                </c:pt>
                <c:pt idx="8">
                  <c:v>6.5</c:v>
                </c:pt>
                <c:pt idx="9">
                  <c:v>10</c:v>
                </c:pt>
                <c:pt idx="10">
                  <c:v>5.6666666666666661</c:v>
                </c:pt>
                <c:pt idx="11">
                  <c:v>7.4166666666666661</c:v>
                </c:pt>
                <c:pt idx="12">
                  <c:v>8</c:v>
                </c:pt>
                <c:pt idx="13">
                  <c:v>9.75</c:v>
                </c:pt>
                <c:pt idx="14">
                  <c:v>7.25</c:v>
                </c:pt>
                <c:pt idx="15">
                  <c:v>6.75</c:v>
                </c:pt>
                <c:pt idx="16">
                  <c:v>9.0833333333333321</c:v>
                </c:pt>
                <c:pt idx="17">
                  <c:v>9.3333333333333321</c:v>
                </c:pt>
                <c:pt idx="18">
                  <c:v>9.3333333333333321</c:v>
                </c:pt>
                <c:pt idx="19">
                  <c:v>5.75</c:v>
                </c:pt>
                <c:pt idx="20">
                  <c:v>7.8333333333333339</c:v>
                </c:pt>
                <c:pt idx="21">
                  <c:v>4.333333333333333</c:v>
                </c:pt>
                <c:pt idx="22">
                  <c:v>6.75</c:v>
                </c:pt>
                <c:pt idx="23">
                  <c:v>5</c:v>
                </c:pt>
                <c:pt idx="24">
                  <c:v>6.75</c:v>
                </c:pt>
                <c:pt idx="25">
                  <c:v>9.75</c:v>
                </c:pt>
                <c:pt idx="26">
                  <c:v>6.9166666666666661</c:v>
                </c:pt>
                <c:pt idx="27">
                  <c:v>7.3333333333333339</c:v>
                </c:pt>
                <c:pt idx="28">
                  <c:v>7.4166666666666661</c:v>
                </c:pt>
                <c:pt idx="29">
                  <c:v>7.8333333333333339</c:v>
                </c:pt>
                <c:pt idx="30">
                  <c:v>7</c:v>
                </c:pt>
              </c:numCache>
            </c:numRef>
          </c:xVal>
          <c:yVal>
            <c:numRef>
              <c:f>'Gràfics dispersió'!$S$23:$S$53</c:f>
              <c:numCache>
                <c:formatCode>0</c:formatCode>
                <c:ptCount val="31"/>
                <c:pt idx="0">
                  <c:v>8.5</c:v>
                </c:pt>
                <c:pt idx="1">
                  <c:v>8.75</c:v>
                </c:pt>
                <c:pt idx="2">
                  <c:v>8.25</c:v>
                </c:pt>
                <c:pt idx="3">
                  <c:v>9.25</c:v>
                </c:pt>
                <c:pt idx="4">
                  <c:v>8.25</c:v>
                </c:pt>
                <c:pt idx="5">
                  <c:v>8</c:v>
                </c:pt>
                <c:pt idx="6">
                  <c:v>8.5</c:v>
                </c:pt>
                <c:pt idx="7">
                  <c:v>5.75</c:v>
                </c:pt>
                <c:pt idx="8">
                  <c:v>6.75</c:v>
                </c:pt>
                <c:pt idx="9">
                  <c:v>9.75</c:v>
                </c:pt>
                <c:pt idx="10">
                  <c:v>5.75</c:v>
                </c:pt>
                <c:pt idx="11">
                  <c:v>7</c:v>
                </c:pt>
                <c:pt idx="12">
                  <c:v>7</c:v>
                </c:pt>
                <c:pt idx="13">
                  <c:v>9.75</c:v>
                </c:pt>
                <c:pt idx="14">
                  <c:v>5.75</c:v>
                </c:pt>
                <c:pt idx="15">
                  <c:v>6</c:v>
                </c:pt>
                <c:pt idx="16">
                  <c:v>7.5</c:v>
                </c:pt>
                <c:pt idx="17">
                  <c:v>9.75</c:v>
                </c:pt>
                <c:pt idx="18">
                  <c:v>8.75</c:v>
                </c:pt>
                <c:pt idx="19">
                  <c:v>5.5</c:v>
                </c:pt>
                <c:pt idx="20">
                  <c:v>7.25</c:v>
                </c:pt>
                <c:pt idx="21">
                  <c:v>4.5</c:v>
                </c:pt>
                <c:pt idx="22">
                  <c:v>6.5</c:v>
                </c:pt>
                <c:pt idx="23">
                  <c:v>5</c:v>
                </c:pt>
                <c:pt idx="24">
                  <c:v>5.75</c:v>
                </c:pt>
                <c:pt idx="25">
                  <c:v>10</c:v>
                </c:pt>
                <c:pt idx="26">
                  <c:v>7</c:v>
                </c:pt>
                <c:pt idx="27">
                  <c:v>7.5</c:v>
                </c:pt>
                <c:pt idx="28">
                  <c:v>7.25</c:v>
                </c:pt>
                <c:pt idx="29">
                  <c:v>6.75</c:v>
                </c:pt>
                <c:pt idx="30">
                  <c:v>6.25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819358974358976"/>
                  <c:y val="0.57691482728519761"/>
                </c:manualLayout>
              </c:layout>
              <c:numFmt formatCode="#,##0.0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'Gràfics dispersió'!$R$54:$R$314</c:f>
              <c:numCache>
                <c:formatCode>0</c:formatCode>
                <c:ptCount val="261"/>
                <c:pt idx="0">
                  <c:v>7.125</c:v>
                </c:pt>
                <c:pt idx="1">
                  <c:v>6.75</c:v>
                </c:pt>
                <c:pt idx="2">
                  <c:v>7.75</c:v>
                </c:pt>
                <c:pt idx="3">
                  <c:v>4.5</c:v>
                </c:pt>
                <c:pt idx="4">
                  <c:v>4.083333333333333</c:v>
                </c:pt>
                <c:pt idx="5">
                  <c:v>7.25</c:v>
                </c:pt>
                <c:pt idx="6">
                  <c:v>6.625</c:v>
                </c:pt>
                <c:pt idx="7">
                  <c:v>8.25</c:v>
                </c:pt>
                <c:pt idx="8">
                  <c:v>9.125</c:v>
                </c:pt>
                <c:pt idx="9">
                  <c:v>7.625</c:v>
                </c:pt>
                <c:pt idx="10">
                  <c:v>6.375</c:v>
                </c:pt>
                <c:pt idx="11">
                  <c:v>4.25</c:v>
                </c:pt>
                <c:pt idx="12">
                  <c:v>6</c:v>
                </c:pt>
                <c:pt idx="13">
                  <c:v>4.916666666666667</c:v>
                </c:pt>
                <c:pt idx="14">
                  <c:v>4.416666666666667</c:v>
                </c:pt>
                <c:pt idx="15">
                  <c:v>3.5</c:v>
                </c:pt>
                <c:pt idx="16">
                  <c:v>4.75</c:v>
                </c:pt>
                <c:pt idx="17">
                  <c:v>7</c:v>
                </c:pt>
                <c:pt idx="18">
                  <c:v>8</c:v>
                </c:pt>
                <c:pt idx="19">
                  <c:v>5.5</c:v>
                </c:pt>
                <c:pt idx="20">
                  <c:v>5.5</c:v>
                </c:pt>
                <c:pt idx="21">
                  <c:v>8.125</c:v>
                </c:pt>
                <c:pt idx="22">
                  <c:v>6.6666666666666661</c:v>
                </c:pt>
                <c:pt idx="23">
                  <c:v>4.6666666666666661</c:v>
                </c:pt>
                <c:pt idx="24">
                  <c:v>7.5</c:v>
                </c:pt>
                <c:pt idx="25">
                  <c:v>7.0833333333333339</c:v>
                </c:pt>
                <c:pt idx="26">
                  <c:v>6.4166666666666661</c:v>
                </c:pt>
                <c:pt idx="27">
                  <c:v>8.5</c:v>
                </c:pt>
                <c:pt idx="28">
                  <c:v>7</c:v>
                </c:pt>
                <c:pt idx="29">
                  <c:v>8.875</c:v>
                </c:pt>
                <c:pt idx="30">
                  <c:v>4.25</c:v>
                </c:pt>
                <c:pt idx="31">
                  <c:v>2.75</c:v>
                </c:pt>
                <c:pt idx="32">
                  <c:v>7.5</c:v>
                </c:pt>
                <c:pt idx="33">
                  <c:v>7.625</c:v>
                </c:pt>
                <c:pt idx="34">
                  <c:v>4.75</c:v>
                </c:pt>
                <c:pt idx="35">
                  <c:v>5.4166666666666661</c:v>
                </c:pt>
                <c:pt idx="36">
                  <c:v>3.333333333333333</c:v>
                </c:pt>
                <c:pt idx="37">
                  <c:v>9.375</c:v>
                </c:pt>
                <c:pt idx="38">
                  <c:v>7.5</c:v>
                </c:pt>
                <c:pt idx="39">
                  <c:v>6.875</c:v>
                </c:pt>
                <c:pt idx="40">
                  <c:v>7.125</c:v>
                </c:pt>
                <c:pt idx="41">
                  <c:v>9</c:v>
                </c:pt>
                <c:pt idx="42">
                  <c:v>9.375</c:v>
                </c:pt>
                <c:pt idx="43">
                  <c:v>9.375</c:v>
                </c:pt>
                <c:pt idx="44">
                  <c:v>8.5</c:v>
                </c:pt>
                <c:pt idx="45">
                  <c:v>8.25</c:v>
                </c:pt>
                <c:pt idx="46">
                  <c:v>3.666666666666667</c:v>
                </c:pt>
                <c:pt idx="47">
                  <c:v>5</c:v>
                </c:pt>
                <c:pt idx="48">
                  <c:v>8.25</c:v>
                </c:pt>
                <c:pt idx="49">
                  <c:v>5.5</c:v>
                </c:pt>
                <c:pt idx="50">
                  <c:v>6.0833333333333339</c:v>
                </c:pt>
                <c:pt idx="51">
                  <c:v>5.25</c:v>
                </c:pt>
                <c:pt idx="52">
                  <c:v>5.8333333333333339</c:v>
                </c:pt>
                <c:pt idx="53">
                  <c:v>4.5</c:v>
                </c:pt>
                <c:pt idx="54">
                  <c:v>7.5833333333333339</c:v>
                </c:pt>
                <c:pt idx="55">
                  <c:v>8.25</c:v>
                </c:pt>
                <c:pt idx="56">
                  <c:v>8.8333333333333321</c:v>
                </c:pt>
                <c:pt idx="57">
                  <c:v>6.1666666666666661</c:v>
                </c:pt>
                <c:pt idx="58">
                  <c:v>6.1666666666666661</c:v>
                </c:pt>
                <c:pt idx="59">
                  <c:v>8.0833333333333339</c:v>
                </c:pt>
                <c:pt idx="60">
                  <c:v>6.6666666666666661</c:v>
                </c:pt>
                <c:pt idx="61">
                  <c:v>7.3333333333333339</c:v>
                </c:pt>
                <c:pt idx="62">
                  <c:v>6.3333333333333339</c:v>
                </c:pt>
                <c:pt idx="63">
                  <c:v>5.9166666666666661</c:v>
                </c:pt>
                <c:pt idx="64">
                  <c:v>5.75</c:v>
                </c:pt>
                <c:pt idx="65">
                  <c:v>7.0833333333333339</c:v>
                </c:pt>
                <c:pt idx="66">
                  <c:v>5.5</c:v>
                </c:pt>
                <c:pt idx="67">
                  <c:v>5.0833333333333339</c:v>
                </c:pt>
                <c:pt idx="68">
                  <c:v>5.1666666666666661</c:v>
                </c:pt>
                <c:pt idx="69">
                  <c:v>6.5</c:v>
                </c:pt>
                <c:pt idx="70">
                  <c:v>9.0833333333333321</c:v>
                </c:pt>
                <c:pt idx="71">
                  <c:v>4.75</c:v>
                </c:pt>
                <c:pt idx="72">
                  <c:v>5.0833333333333339</c:v>
                </c:pt>
                <c:pt idx="73">
                  <c:v>7.1666666666666661</c:v>
                </c:pt>
                <c:pt idx="74">
                  <c:v>6.1666666666666661</c:v>
                </c:pt>
                <c:pt idx="75">
                  <c:v>6.25</c:v>
                </c:pt>
                <c:pt idx="76">
                  <c:v>6.9166666666666661</c:v>
                </c:pt>
                <c:pt idx="77">
                  <c:v>7.1666666666666661</c:v>
                </c:pt>
                <c:pt idx="78">
                  <c:v>6.3333333333333339</c:v>
                </c:pt>
                <c:pt idx="79">
                  <c:v>5.75</c:v>
                </c:pt>
                <c:pt idx="80">
                  <c:v>7.0833333333333339</c:v>
                </c:pt>
                <c:pt idx="81">
                  <c:v>6.6666666666666661</c:v>
                </c:pt>
                <c:pt idx="82">
                  <c:v>6.75</c:v>
                </c:pt>
                <c:pt idx="83">
                  <c:v>5.5</c:v>
                </c:pt>
                <c:pt idx="84">
                  <c:v>6.0833333333333339</c:v>
                </c:pt>
                <c:pt idx="85">
                  <c:v>7.5833333333333339</c:v>
                </c:pt>
                <c:pt idx="86">
                  <c:v>7.25</c:v>
                </c:pt>
                <c:pt idx="87">
                  <c:v>5.4166666666666661</c:v>
                </c:pt>
                <c:pt idx="88">
                  <c:v>5.25</c:v>
                </c:pt>
                <c:pt idx="89">
                  <c:v>5.5</c:v>
                </c:pt>
                <c:pt idx="90">
                  <c:v>8.75</c:v>
                </c:pt>
                <c:pt idx="91">
                  <c:v>3</c:v>
                </c:pt>
                <c:pt idx="92">
                  <c:v>6.1666666666666661</c:v>
                </c:pt>
                <c:pt idx="93">
                  <c:v>6.1666666666666661</c:v>
                </c:pt>
                <c:pt idx="94">
                  <c:v>5</c:v>
                </c:pt>
                <c:pt idx="95">
                  <c:v>9.75</c:v>
                </c:pt>
                <c:pt idx="96">
                  <c:v>5.75</c:v>
                </c:pt>
                <c:pt idx="97">
                  <c:v>4.416666666666667</c:v>
                </c:pt>
                <c:pt idx="98">
                  <c:v>6.1666666666666661</c:v>
                </c:pt>
                <c:pt idx="99">
                  <c:v>4.916666666666667</c:v>
                </c:pt>
                <c:pt idx="100">
                  <c:v>4.6666666666666661</c:v>
                </c:pt>
                <c:pt idx="101">
                  <c:v>4.416666666666667</c:v>
                </c:pt>
                <c:pt idx="102">
                  <c:v>5.1666666666666661</c:v>
                </c:pt>
                <c:pt idx="103">
                  <c:v>3.916666666666667</c:v>
                </c:pt>
                <c:pt idx="104">
                  <c:v>4.916666666666667</c:v>
                </c:pt>
                <c:pt idx="105">
                  <c:v>5.4166666666666661</c:v>
                </c:pt>
                <c:pt idx="106">
                  <c:v>9.75</c:v>
                </c:pt>
                <c:pt idx="107">
                  <c:v>7.9166666666666661</c:v>
                </c:pt>
                <c:pt idx="108">
                  <c:v>8.25</c:v>
                </c:pt>
                <c:pt idx="109">
                  <c:v>8.5</c:v>
                </c:pt>
                <c:pt idx="110">
                  <c:v>5.3333333333333339</c:v>
                </c:pt>
                <c:pt idx="111">
                  <c:v>3.916666666666667</c:v>
                </c:pt>
                <c:pt idx="112">
                  <c:v>6.5</c:v>
                </c:pt>
                <c:pt idx="113">
                  <c:v>6.25</c:v>
                </c:pt>
                <c:pt idx="114">
                  <c:v>6</c:v>
                </c:pt>
                <c:pt idx="115">
                  <c:v>9</c:v>
                </c:pt>
                <c:pt idx="116">
                  <c:v>8.75</c:v>
                </c:pt>
                <c:pt idx="117">
                  <c:v>1</c:v>
                </c:pt>
                <c:pt idx="118">
                  <c:v>7</c:v>
                </c:pt>
                <c:pt idx="119">
                  <c:v>5.75</c:v>
                </c:pt>
                <c:pt idx="120">
                  <c:v>6.6666666666666661</c:v>
                </c:pt>
                <c:pt idx="121">
                  <c:v>6.75</c:v>
                </c:pt>
                <c:pt idx="122">
                  <c:v>6.8333333333333339</c:v>
                </c:pt>
                <c:pt idx="123">
                  <c:v>7.25</c:v>
                </c:pt>
                <c:pt idx="124">
                  <c:v>4.9166666666666661</c:v>
                </c:pt>
                <c:pt idx="125">
                  <c:v>7.75</c:v>
                </c:pt>
                <c:pt idx="126">
                  <c:v>7.625</c:v>
                </c:pt>
                <c:pt idx="127">
                  <c:v>6.25</c:v>
                </c:pt>
                <c:pt idx="128">
                  <c:v>5.5833333333333339</c:v>
                </c:pt>
                <c:pt idx="129">
                  <c:v>7.5833333333333339</c:v>
                </c:pt>
                <c:pt idx="130">
                  <c:v>6.1666666666666661</c:v>
                </c:pt>
                <c:pt idx="131">
                  <c:v>6.1666666666666661</c:v>
                </c:pt>
                <c:pt idx="132">
                  <c:v>7.6666666666666661</c:v>
                </c:pt>
                <c:pt idx="133">
                  <c:v>5.5833333333333339</c:v>
                </c:pt>
                <c:pt idx="134">
                  <c:v>5.5</c:v>
                </c:pt>
                <c:pt idx="135">
                  <c:v>6.5</c:v>
                </c:pt>
                <c:pt idx="136">
                  <c:v>5.8333333333333339</c:v>
                </c:pt>
                <c:pt idx="137">
                  <c:v>5.6666666666666661</c:v>
                </c:pt>
                <c:pt idx="138">
                  <c:v>5.5</c:v>
                </c:pt>
                <c:pt idx="139">
                  <c:v>5.5833333333333339</c:v>
                </c:pt>
                <c:pt idx="140">
                  <c:v>7.3333333333333339</c:v>
                </c:pt>
                <c:pt idx="141">
                  <c:v>7.1666666666666661</c:v>
                </c:pt>
                <c:pt idx="142">
                  <c:v>3.083333333333333</c:v>
                </c:pt>
                <c:pt idx="143">
                  <c:v>6.1666666666666661</c:v>
                </c:pt>
                <c:pt idx="144">
                  <c:v>7.875</c:v>
                </c:pt>
                <c:pt idx="145">
                  <c:v>4.625</c:v>
                </c:pt>
                <c:pt idx="146">
                  <c:v>8.375</c:v>
                </c:pt>
                <c:pt idx="147">
                  <c:v>4.333333333333333</c:v>
                </c:pt>
                <c:pt idx="148">
                  <c:v>8</c:v>
                </c:pt>
                <c:pt idx="149">
                  <c:v>7.75</c:v>
                </c:pt>
                <c:pt idx="150">
                  <c:v>6.625</c:v>
                </c:pt>
                <c:pt idx="151">
                  <c:v>9</c:v>
                </c:pt>
                <c:pt idx="152">
                  <c:v>3.833333333333333</c:v>
                </c:pt>
                <c:pt idx="153">
                  <c:v>5.9166666666666661</c:v>
                </c:pt>
                <c:pt idx="154">
                  <c:v>5.625</c:v>
                </c:pt>
                <c:pt idx="155">
                  <c:v>9</c:v>
                </c:pt>
                <c:pt idx="156">
                  <c:v>7.5833333333333339</c:v>
                </c:pt>
                <c:pt idx="157">
                  <c:v>4.583333333333333</c:v>
                </c:pt>
                <c:pt idx="158">
                  <c:v>3.75</c:v>
                </c:pt>
                <c:pt idx="159">
                  <c:v>4.25</c:v>
                </c:pt>
                <c:pt idx="160">
                  <c:v>8.375</c:v>
                </c:pt>
                <c:pt idx="161">
                  <c:v>7.5</c:v>
                </c:pt>
                <c:pt idx="162">
                  <c:v>6.125</c:v>
                </c:pt>
                <c:pt idx="163">
                  <c:v>5.375</c:v>
                </c:pt>
                <c:pt idx="164">
                  <c:v>6.6666666666666661</c:v>
                </c:pt>
                <c:pt idx="165">
                  <c:v>8.25</c:v>
                </c:pt>
                <c:pt idx="166">
                  <c:v>7.25</c:v>
                </c:pt>
                <c:pt idx="167">
                  <c:v>5.875</c:v>
                </c:pt>
                <c:pt idx="168">
                  <c:v>5.625</c:v>
                </c:pt>
                <c:pt idx="169">
                  <c:v>3.75</c:v>
                </c:pt>
                <c:pt idx="170">
                  <c:v>7.9166666666666661</c:v>
                </c:pt>
                <c:pt idx="171">
                  <c:v>8.1666666666666661</c:v>
                </c:pt>
                <c:pt idx="172">
                  <c:v>6.5</c:v>
                </c:pt>
                <c:pt idx="173">
                  <c:v>7.625</c:v>
                </c:pt>
                <c:pt idx="174">
                  <c:v>5.125</c:v>
                </c:pt>
                <c:pt idx="175">
                  <c:v>5.75</c:v>
                </c:pt>
                <c:pt idx="176">
                  <c:v>2.916666666666667</c:v>
                </c:pt>
                <c:pt idx="177">
                  <c:v>5.9166666666666661</c:v>
                </c:pt>
                <c:pt idx="178">
                  <c:v>5.75</c:v>
                </c:pt>
                <c:pt idx="179">
                  <c:v>4</c:v>
                </c:pt>
                <c:pt idx="180">
                  <c:v>2.25</c:v>
                </c:pt>
                <c:pt idx="181">
                  <c:v>3.875</c:v>
                </c:pt>
                <c:pt idx="182">
                  <c:v>4.375</c:v>
                </c:pt>
                <c:pt idx="183">
                  <c:v>3.125</c:v>
                </c:pt>
                <c:pt idx="184">
                  <c:v>4.8333333333333339</c:v>
                </c:pt>
                <c:pt idx="185">
                  <c:v>4.9166666666666661</c:v>
                </c:pt>
                <c:pt idx="186">
                  <c:v>5.4166666666666661</c:v>
                </c:pt>
                <c:pt idx="187">
                  <c:v>5.25</c:v>
                </c:pt>
                <c:pt idx="188">
                  <c:v>8.3333333333333321</c:v>
                </c:pt>
                <c:pt idx="189">
                  <c:v>3.666666666666667</c:v>
                </c:pt>
                <c:pt idx="190">
                  <c:v>5.25</c:v>
                </c:pt>
                <c:pt idx="191">
                  <c:v>3.833333333333333</c:v>
                </c:pt>
                <c:pt idx="192">
                  <c:v>9.0833333333333321</c:v>
                </c:pt>
                <c:pt idx="193">
                  <c:v>1.25</c:v>
                </c:pt>
                <c:pt idx="194">
                  <c:v>6.8333333333333339</c:v>
                </c:pt>
                <c:pt idx="195">
                  <c:v>7.5833333333333339</c:v>
                </c:pt>
                <c:pt idx="196">
                  <c:v>4.4166666666666661</c:v>
                </c:pt>
                <c:pt idx="197">
                  <c:v>5</c:v>
                </c:pt>
                <c:pt idx="198">
                  <c:v>9.1666666666666679</c:v>
                </c:pt>
                <c:pt idx="199">
                  <c:v>7.5</c:v>
                </c:pt>
                <c:pt idx="200">
                  <c:v>6.1666666666666661</c:v>
                </c:pt>
                <c:pt idx="201">
                  <c:v>1.5</c:v>
                </c:pt>
                <c:pt idx="202">
                  <c:v>6.75</c:v>
                </c:pt>
                <c:pt idx="203">
                  <c:v>5.4166666666666661</c:v>
                </c:pt>
                <c:pt idx="204">
                  <c:v>4</c:v>
                </c:pt>
                <c:pt idx="205">
                  <c:v>5</c:v>
                </c:pt>
                <c:pt idx="206">
                  <c:v>8.25</c:v>
                </c:pt>
                <c:pt idx="207">
                  <c:v>5.8333333333333339</c:v>
                </c:pt>
                <c:pt idx="208">
                  <c:v>5.9166666666666661</c:v>
                </c:pt>
                <c:pt idx="209">
                  <c:v>5.1666666666666661</c:v>
                </c:pt>
                <c:pt idx="210">
                  <c:v>6.8333333333333339</c:v>
                </c:pt>
                <c:pt idx="211">
                  <c:v>7</c:v>
                </c:pt>
                <c:pt idx="212">
                  <c:v>6.3333333333333339</c:v>
                </c:pt>
                <c:pt idx="213">
                  <c:v>5.5</c:v>
                </c:pt>
                <c:pt idx="214">
                  <c:v>6.5833333333333339</c:v>
                </c:pt>
                <c:pt idx="215">
                  <c:v>6.0833333333333339</c:v>
                </c:pt>
                <c:pt idx="216">
                  <c:v>3.5</c:v>
                </c:pt>
                <c:pt idx="217">
                  <c:v>3.25</c:v>
                </c:pt>
                <c:pt idx="218">
                  <c:v>4.8333333333333339</c:v>
                </c:pt>
                <c:pt idx="219">
                  <c:v>5</c:v>
                </c:pt>
                <c:pt idx="220">
                  <c:v>4.5833333333333339</c:v>
                </c:pt>
                <c:pt idx="221">
                  <c:v>4.166666666666667</c:v>
                </c:pt>
                <c:pt idx="222">
                  <c:v>7.4166666666666661</c:v>
                </c:pt>
                <c:pt idx="223">
                  <c:v>4.583333333333333</c:v>
                </c:pt>
                <c:pt idx="224">
                  <c:v>4.916666666666667</c:v>
                </c:pt>
                <c:pt idx="225">
                  <c:v>6.75</c:v>
                </c:pt>
                <c:pt idx="226">
                  <c:v>8.375</c:v>
                </c:pt>
                <c:pt idx="227">
                  <c:v>7.4166666666666661</c:v>
                </c:pt>
                <c:pt idx="228">
                  <c:v>6.25</c:v>
                </c:pt>
                <c:pt idx="229">
                  <c:v>8.4166666666666679</c:v>
                </c:pt>
                <c:pt idx="230">
                  <c:v>7.25</c:v>
                </c:pt>
                <c:pt idx="231">
                  <c:v>4.583333333333333</c:v>
                </c:pt>
                <c:pt idx="232">
                  <c:v>7.0833333333333339</c:v>
                </c:pt>
                <c:pt idx="233">
                  <c:v>9.25</c:v>
                </c:pt>
                <c:pt idx="234">
                  <c:v>5.3333333333333339</c:v>
                </c:pt>
                <c:pt idx="235">
                  <c:v>4</c:v>
                </c:pt>
                <c:pt idx="236">
                  <c:v>8.0833333333333321</c:v>
                </c:pt>
                <c:pt idx="237">
                  <c:v>5.5</c:v>
                </c:pt>
                <c:pt idx="238">
                  <c:v>8.5833333333333321</c:v>
                </c:pt>
                <c:pt idx="239">
                  <c:v>5.5833333333333339</c:v>
                </c:pt>
                <c:pt idx="240">
                  <c:v>6.4166666666666661</c:v>
                </c:pt>
                <c:pt idx="241">
                  <c:v>4.75</c:v>
                </c:pt>
                <c:pt idx="242">
                  <c:v>5.75</c:v>
                </c:pt>
                <c:pt idx="243">
                  <c:v>6.5</c:v>
                </c:pt>
                <c:pt idx="245">
                  <c:v>6</c:v>
                </c:pt>
                <c:pt idx="246">
                  <c:v>3.75</c:v>
                </c:pt>
                <c:pt idx="247">
                  <c:v>9.25</c:v>
                </c:pt>
                <c:pt idx="248">
                  <c:v>5.25</c:v>
                </c:pt>
                <c:pt idx="249">
                  <c:v>6.625</c:v>
                </c:pt>
                <c:pt idx="250">
                  <c:v>6.125</c:v>
                </c:pt>
                <c:pt idx="251">
                  <c:v>6.4166666666666661</c:v>
                </c:pt>
                <c:pt idx="252">
                  <c:v>6.5</c:v>
                </c:pt>
                <c:pt idx="253">
                  <c:v>6.8333333333333339</c:v>
                </c:pt>
                <c:pt idx="254">
                  <c:v>7.3333333333333339</c:v>
                </c:pt>
                <c:pt idx="256">
                  <c:v>5.5</c:v>
                </c:pt>
                <c:pt idx="257">
                  <c:v>5.25</c:v>
                </c:pt>
                <c:pt idx="258">
                  <c:v>5.8333333333333339</c:v>
                </c:pt>
                <c:pt idx="259">
                  <c:v>6</c:v>
                </c:pt>
                <c:pt idx="260">
                  <c:v>5.6666666666666661</c:v>
                </c:pt>
              </c:numCache>
            </c:numRef>
          </c:xVal>
          <c:yVal>
            <c:numRef>
              <c:f>'Gràfics dispersió'!$S$54:$S$314</c:f>
              <c:numCache>
                <c:formatCode>0</c:formatCode>
                <c:ptCount val="261"/>
                <c:pt idx="0">
                  <c:v>5.75</c:v>
                </c:pt>
                <c:pt idx="1">
                  <c:v>6.5</c:v>
                </c:pt>
                <c:pt idx="2">
                  <c:v>7.25</c:v>
                </c:pt>
                <c:pt idx="3">
                  <c:v>4.5</c:v>
                </c:pt>
                <c:pt idx="4">
                  <c:v>3.416666666666667</c:v>
                </c:pt>
                <c:pt idx="5">
                  <c:v>6.75</c:v>
                </c:pt>
                <c:pt idx="6">
                  <c:v>6.25</c:v>
                </c:pt>
                <c:pt idx="7">
                  <c:v>8.5</c:v>
                </c:pt>
                <c:pt idx="8">
                  <c:v>9.5</c:v>
                </c:pt>
                <c:pt idx="9">
                  <c:v>7</c:v>
                </c:pt>
                <c:pt idx="10">
                  <c:v>6.75</c:v>
                </c:pt>
                <c:pt idx="11">
                  <c:v>3.5</c:v>
                </c:pt>
                <c:pt idx="12">
                  <c:v>6</c:v>
                </c:pt>
                <c:pt idx="13">
                  <c:v>2.833333333333333</c:v>
                </c:pt>
                <c:pt idx="14">
                  <c:v>3.5</c:v>
                </c:pt>
                <c:pt idx="15">
                  <c:v>2.6666666666666665</c:v>
                </c:pt>
                <c:pt idx="16">
                  <c:v>2.5</c:v>
                </c:pt>
                <c:pt idx="17">
                  <c:v>6.5</c:v>
                </c:pt>
                <c:pt idx="18">
                  <c:v>7.5</c:v>
                </c:pt>
                <c:pt idx="19">
                  <c:v>3.8333333333333335</c:v>
                </c:pt>
                <c:pt idx="20">
                  <c:v>4</c:v>
                </c:pt>
                <c:pt idx="21">
                  <c:v>6.3333333333333339</c:v>
                </c:pt>
                <c:pt idx="22">
                  <c:v>4.6666666666666661</c:v>
                </c:pt>
                <c:pt idx="23">
                  <c:v>3.5833333333333335</c:v>
                </c:pt>
                <c:pt idx="24">
                  <c:v>7</c:v>
                </c:pt>
                <c:pt idx="25">
                  <c:v>5.5</c:v>
                </c:pt>
                <c:pt idx="26">
                  <c:v>5.8333333333333339</c:v>
                </c:pt>
                <c:pt idx="27">
                  <c:v>8.5</c:v>
                </c:pt>
                <c:pt idx="28">
                  <c:v>6</c:v>
                </c:pt>
                <c:pt idx="29">
                  <c:v>7.333333333333333</c:v>
                </c:pt>
                <c:pt idx="30">
                  <c:v>4</c:v>
                </c:pt>
                <c:pt idx="31">
                  <c:v>1.75</c:v>
                </c:pt>
                <c:pt idx="32">
                  <c:v>7.75</c:v>
                </c:pt>
                <c:pt idx="33">
                  <c:v>6.5</c:v>
                </c:pt>
                <c:pt idx="34">
                  <c:v>2.75</c:v>
                </c:pt>
                <c:pt idx="35">
                  <c:v>4.3333333333333339</c:v>
                </c:pt>
                <c:pt idx="36">
                  <c:v>2.833333333333333</c:v>
                </c:pt>
                <c:pt idx="37">
                  <c:v>8.5</c:v>
                </c:pt>
                <c:pt idx="38">
                  <c:v>6</c:v>
                </c:pt>
                <c:pt idx="39">
                  <c:v>5.5</c:v>
                </c:pt>
                <c:pt idx="40">
                  <c:v>6.75</c:v>
                </c:pt>
                <c:pt idx="41">
                  <c:v>8.25</c:v>
                </c:pt>
                <c:pt idx="42">
                  <c:v>9.25</c:v>
                </c:pt>
                <c:pt idx="43">
                  <c:v>8.5</c:v>
                </c:pt>
                <c:pt idx="44">
                  <c:v>7</c:v>
                </c:pt>
                <c:pt idx="45">
                  <c:v>7.1666666666666661</c:v>
                </c:pt>
                <c:pt idx="46">
                  <c:v>3.583333333333333</c:v>
                </c:pt>
                <c:pt idx="47">
                  <c:v>3.25</c:v>
                </c:pt>
                <c:pt idx="48">
                  <c:v>7.75</c:v>
                </c:pt>
                <c:pt idx="49">
                  <c:v>3</c:v>
                </c:pt>
                <c:pt idx="50">
                  <c:v>5.5</c:v>
                </c:pt>
                <c:pt idx="51">
                  <c:v>2.75</c:v>
                </c:pt>
                <c:pt idx="52">
                  <c:v>5.75</c:v>
                </c:pt>
                <c:pt idx="53">
                  <c:v>5</c:v>
                </c:pt>
                <c:pt idx="54">
                  <c:v>6.25</c:v>
                </c:pt>
                <c:pt idx="55">
                  <c:v>7.5</c:v>
                </c:pt>
                <c:pt idx="56">
                  <c:v>8.25</c:v>
                </c:pt>
                <c:pt idx="57">
                  <c:v>5.5</c:v>
                </c:pt>
                <c:pt idx="58">
                  <c:v>5.25</c:v>
                </c:pt>
                <c:pt idx="59">
                  <c:v>7.25</c:v>
                </c:pt>
                <c:pt idx="60">
                  <c:v>7</c:v>
                </c:pt>
                <c:pt idx="61">
                  <c:v>7.5</c:v>
                </c:pt>
                <c:pt idx="62">
                  <c:v>6</c:v>
                </c:pt>
                <c:pt idx="63">
                  <c:v>6.5</c:v>
                </c:pt>
                <c:pt idx="64">
                  <c:v>5.5</c:v>
                </c:pt>
                <c:pt idx="65">
                  <c:v>7</c:v>
                </c:pt>
                <c:pt idx="66">
                  <c:v>5.75</c:v>
                </c:pt>
                <c:pt idx="67">
                  <c:v>3.25</c:v>
                </c:pt>
                <c:pt idx="68">
                  <c:v>5</c:v>
                </c:pt>
                <c:pt idx="69">
                  <c:v>5.25</c:v>
                </c:pt>
                <c:pt idx="70">
                  <c:v>8.25</c:v>
                </c:pt>
                <c:pt idx="71">
                  <c:v>4.5</c:v>
                </c:pt>
                <c:pt idx="72">
                  <c:v>4.5</c:v>
                </c:pt>
                <c:pt idx="73">
                  <c:v>6.5</c:v>
                </c:pt>
                <c:pt idx="74">
                  <c:v>7</c:v>
                </c:pt>
                <c:pt idx="75">
                  <c:v>6.25</c:v>
                </c:pt>
                <c:pt idx="76">
                  <c:v>7</c:v>
                </c:pt>
                <c:pt idx="77">
                  <c:v>7.5</c:v>
                </c:pt>
                <c:pt idx="78">
                  <c:v>6.5</c:v>
                </c:pt>
                <c:pt idx="79">
                  <c:v>5.5</c:v>
                </c:pt>
                <c:pt idx="80">
                  <c:v>6</c:v>
                </c:pt>
                <c:pt idx="81">
                  <c:v>5.5</c:v>
                </c:pt>
                <c:pt idx="82">
                  <c:v>6.75</c:v>
                </c:pt>
                <c:pt idx="83">
                  <c:v>5.25</c:v>
                </c:pt>
                <c:pt idx="84">
                  <c:v>6</c:v>
                </c:pt>
                <c:pt idx="85">
                  <c:v>6.75</c:v>
                </c:pt>
                <c:pt idx="86">
                  <c:v>7.5</c:v>
                </c:pt>
                <c:pt idx="87">
                  <c:v>5.5</c:v>
                </c:pt>
                <c:pt idx="88">
                  <c:v>5.25</c:v>
                </c:pt>
                <c:pt idx="89">
                  <c:v>5.5</c:v>
                </c:pt>
                <c:pt idx="90">
                  <c:v>9.25</c:v>
                </c:pt>
                <c:pt idx="91">
                  <c:v>2</c:v>
                </c:pt>
                <c:pt idx="92">
                  <c:v>6.25</c:v>
                </c:pt>
                <c:pt idx="93">
                  <c:v>5.25</c:v>
                </c:pt>
                <c:pt idx="94">
                  <c:v>5</c:v>
                </c:pt>
                <c:pt idx="95">
                  <c:v>9.6666666666666679</c:v>
                </c:pt>
                <c:pt idx="96">
                  <c:v>3.25</c:v>
                </c:pt>
                <c:pt idx="97">
                  <c:v>3.5</c:v>
                </c:pt>
                <c:pt idx="98">
                  <c:v>3.5</c:v>
                </c:pt>
                <c:pt idx="99">
                  <c:v>4.5</c:v>
                </c:pt>
                <c:pt idx="100">
                  <c:v>5.25</c:v>
                </c:pt>
                <c:pt idx="101">
                  <c:v>5.625</c:v>
                </c:pt>
                <c:pt idx="102">
                  <c:v>4.5</c:v>
                </c:pt>
                <c:pt idx="103">
                  <c:v>3.6666666666666665</c:v>
                </c:pt>
                <c:pt idx="104">
                  <c:v>4</c:v>
                </c:pt>
                <c:pt idx="105">
                  <c:v>4.625</c:v>
                </c:pt>
                <c:pt idx="106">
                  <c:v>9.5</c:v>
                </c:pt>
                <c:pt idx="107">
                  <c:v>6.1666666666666661</c:v>
                </c:pt>
                <c:pt idx="108">
                  <c:v>7</c:v>
                </c:pt>
                <c:pt idx="109">
                  <c:v>8.5</c:v>
                </c:pt>
                <c:pt idx="110">
                  <c:v>4.1666666666666661</c:v>
                </c:pt>
                <c:pt idx="111">
                  <c:v>3</c:v>
                </c:pt>
                <c:pt idx="112">
                  <c:v>6</c:v>
                </c:pt>
                <c:pt idx="113">
                  <c:v>4.3333333333333339</c:v>
                </c:pt>
                <c:pt idx="114">
                  <c:v>5</c:v>
                </c:pt>
                <c:pt idx="115">
                  <c:v>7.5</c:v>
                </c:pt>
                <c:pt idx="116">
                  <c:v>7.5</c:v>
                </c:pt>
                <c:pt idx="117">
                  <c:v>1</c:v>
                </c:pt>
                <c:pt idx="118">
                  <c:v>6.5</c:v>
                </c:pt>
                <c:pt idx="119">
                  <c:v>5</c:v>
                </c:pt>
                <c:pt idx="120">
                  <c:v>5</c:v>
                </c:pt>
                <c:pt idx="121">
                  <c:v>6.125</c:v>
                </c:pt>
                <c:pt idx="122">
                  <c:v>5</c:v>
                </c:pt>
                <c:pt idx="123">
                  <c:v>5.75</c:v>
                </c:pt>
                <c:pt idx="124">
                  <c:v>4.5</c:v>
                </c:pt>
                <c:pt idx="125">
                  <c:v>7.25</c:v>
                </c:pt>
                <c:pt idx="126">
                  <c:v>7.25</c:v>
                </c:pt>
                <c:pt idx="127">
                  <c:v>5.8333333333333339</c:v>
                </c:pt>
                <c:pt idx="128">
                  <c:v>4.125</c:v>
                </c:pt>
                <c:pt idx="129">
                  <c:v>6.5</c:v>
                </c:pt>
                <c:pt idx="130">
                  <c:v>5.5</c:v>
                </c:pt>
                <c:pt idx="131">
                  <c:v>4.8333333333333339</c:v>
                </c:pt>
                <c:pt idx="132">
                  <c:v>7.25</c:v>
                </c:pt>
                <c:pt idx="133">
                  <c:v>4</c:v>
                </c:pt>
                <c:pt idx="134">
                  <c:v>4.5</c:v>
                </c:pt>
                <c:pt idx="135">
                  <c:v>6.75</c:v>
                </c:pt>
                <c:pt idx="136">
                  <c:v>4.5</c:v>
                </c:pt>
                <c:pt idx="137">
                  <c:v>4.25</c:v>
                </c:pt>
                <c:pt idx="138">
                  <c:v>4.75</c:v>
                </c:pt>
                <c:pt idx="139">
                  <c:v>5.5</c:v>
                </c:pt>
                <c:pt idx="140">
                  <c:v>6</c:v>
                </c:pt>
                <c:pt idx="141">
                  <c:v>5.75</c:v>
                </c:pt>
                <c:pt idx="142">
                  <c:v>3</c:v>
                </c:pt>
                <c:pt idx="143">
                  <c:v>4.5</c:v>
                </c:pt>
                <c:pt idx="144">
                  <c:v>7.75</c:v>
                </c:pt>
                <c:pt idx="145">
                  <c:v>3.75</c:v>
                </c:pt>
                <c:pt idx="146">
                  <c:v>7.25</c:v>
                </c:pt>
                <c:pt idx="147">
                  <c:v>5.5</c:v>
                </c:pt>
                <c:pt idx="148">
                  <c:v>9.1666666666666679</c:v>
                </c:pt>
                <c:pt idx="149">
                  <c:v>7.8333333333333339</c:v>
                </c:pt>
                <c:pt idx="150">
                  <c:v>6</c:v>
                </c:pt>
                <c:pt idx="151">
                  <c:v>9</c:v>
                </c:pt>
                <c:pt idx="152">
                  <c:v>3.625</c:v>
                </c:pt>
                <c:pt idx="153">
                  <c:v>5.5</c:v>
                </c:pt>
                <c:pt idx="154">
                  <c:v>3.75</c:v>
                </c:pt>
                <c:pt idx="155">
                  <c:v>8.5</c:v>
                </c:pt>
                <c:pt idx="156">
                  <c:v>7.5</c:v>
                </c:pt>
                <c:pt idx="157">
                  <c:v>5.3333333333333339</c:v>
                </c:pt>
                <c:pt idx="158">
                  <c:v>1.25</c:v>
                </c:pt>
                <c:pt idx="159">
                  <c:v>4.1666666666666661</c:v>
                </c:pt>
                <c:pt idx="160">
                  <c:v>8.25</c:v>
                </c:pt>
                <c:pt idx="161">
                  <c:v>6</c:v>
                </c:pt>
                <c:pt idx="162">
                  <c:v>8.1666666666666679</c:v>
                </c:pt>
                <c:pt idx="163">
                  <c:v>5.5</c:v>
                </c:pt>
                <c:pt idx="164">
                  <c:v>7.3333333333333339</c:v>
                </c:pt>
                <c:pt idx="165">
                  <c:v>6.8333333333333339</c:v>
                </c:pt>
                <c:pt idx="166">
                  <c:v>6.8333333333333339</c:v>
                </c:pt>
                <c:pt idx="167">
                  <c:v>6.25</c:v>
                </c:pt>
                <c:pt idx="168">
                  <c:v>4.1666666666666661</c:v>
                </c:pt>
                <c:pt idx="169">
                  <c:v>2.75</c:v>
                </c:pt>
                <c:pt idx="170">
                  <c:v>6.5</c:v>
                </c:pt>
                <c:pt idx="171">
                  <c:v>7</c:v>
                </c:pt>
                <c:pt idx="172">
                  <c:v>4.75</c:v>
                </c:pt>
                <c:pt idx="173">
                  <c:v>7.9166666666666661</c:v>
                </c:pt>
                <c:pt idx="174">
                  <c:v>3.75</c:v>
                </c:pt>
                <c:pt idx="175">
                  <c:v>4.5</c:v>
                </c:pt>
                <c:pt idx="176">
                  <c:v>2</c:v>
                </c:pt>
                <c:pt idx="177">
                  <c:v>6.3333333333333339</c:v>
                </c:pt>
                <c:pt idx="178">
                  <c:v>5.25</c:v>
                </c:pt>
                <c:pt idx="179">
                  <c:v>3</c:v>
                </c:pt>
                <c:pt idx="180">
                  <c:v>2.5</c:v>
                </c:pt>
                <c:pt idx="181">
                  <c:v>3.25</c:v>
                </c:pt>
                <c:pt idx="182">
                  <c:v>2.75</c:v>
                </c:pt>
                <c:pt idx="183">
                  <c:v>2.25</c:v>
                </c:pt>
                <c:pt idx="184">
                  <c:v>2.75</c:v>
                </c:pt>
                <c:pt idx="185">
                  <c:v>3</c:v>
                </c:pt>
                <c:pt idx="186">
                  <c:v>5.25</c:v>
                </c:pt>
                <c:pt idx="187">
                  <c:v>5</c:v>
                </c:pt>
                <c:pt idx="188">
                  <c:v>7.25</c:v>
                </c:pt>
                <c:pt idx="189">
                  <c:v>3.75</c:v>
                </c:pt>
                <c:pt idx="190">
                  <c:v>6</c:v>
                </c:pt>
                <c:pt idx="191">
                  <c:v>3.5</c:v>
                </c:pt>
                <c:pt idx="192">
                  <c:v>9.25</c:v>
                </c:pt>
                <c:pt idx="193">
                  <c:v>1</c:v>
                </c:pt>
                <c:pt idx="194">
                  <c:v>6.25</c:v>
                </c:pt>
                <c:pt idx="195">
                  <c:v>8.25</c:v>
                </c:pt>
                <c:pt idx="196">
                  <c:v>4.5</c:v>
                </c:pt>
                <c:pt idx="197">
                  <c:v>5</c:v>
                </c:pt>
                <c:pt idx="198">
                  <c:v>9.25</c:v>
                </c:pt>
                <c:pt idx="199">
                  <c:v>7.25</c:v>
                </c:pt>
                <c:pt idx="200">
                  <c:v>5.75</c:v>
                </c:pt>
                <c:pt idx="201">
                  <c:v>1.5</c:v>
                </c:pt>
                <c:pt idx="202">
                  <c:v>6</c:v>
                </c:pt>
                <c:pt idx="203">
                  <c:v>5.75</c:v>
                </c:pt>
                <c:pt idx="204">
                  <c:v>3.25</c:v>
                </c:pt>
                <c:pt idx="205">
                  <c:v>0</c:v>
                </c:pt>
                <c:pt idx="206">
                  <c:v>8.25</c:v>
                </c:pt>
                <c:pt idx="207">
                  <c:v>7.25</c:v>
                </c:pt>
                <c:pt idx="208">
                  <c:v>6.5</c:v>
                </c:pt>
                <c:pt idx="209">
                  <c:v>5</c:v>
                </c:pt>
                <c:pt idx="210">
                  <c:v>6.5</c:v>
                </c:pt>
                <c:pt idx="211">
                  <c:v>7.5</c:v>
                </c:pt>
                <c:pt idx="212">
                  <c:v>5.75</c:v>
                </c:pt>
                <c:pt idx="213">
                  <c:v>5.5</c:v>
                </c:pt>
                <c:pt idx="214">
                  <c:v>9.25</c:v>
                </c:pt>
                <c:pt idx="215">
                  <c:v>5</c:v>
                </c:pt>
                <c:pt idx="216">
                  <c:v>4.25</c:v>
                </c:pt>
                <c:pt idx="217">
                  <c:v>2.25</c:v>
                </c:pt>
                <c:pt idx="218">
                  <c:v>4.5</c:v>
                </c:pt>
                <c:pt idx="219">
                  <c:v>5</c:v>
                </c:pt>
                <c:pt idx="220">
                  <c:v>5</c:v>
                </c:pt>
                <c:pt idx="221">
                  <c:v>3.6666666666666665</c:v>
                </c:pt>
                <c:pt idx="222">
                  <c:v>6.5</c:v>
                </c:pt>
                <c:pt idx="223">
                  <c:v>3.6666666666666665</c:v>
                </c:pt>
                <c:pt idx="224">
                  <c:v>3.8333333333333335</c:v>
                </c:pt>
                <c:pt idx="225">
                  <c:v>5.875</c:v>
                </c:pt>
                <c:pt idx="226">
                  <c:v>8.25</c:v>
                </c:pt>
                <c:pt idx="227">
                  <c:v>5.75</c:v>
                </c:pt>
                <c:pt idx="228">
                  <c:v>6.5</c:v>
                </c:pt>
                <c:pt idx="229">
                  <c:v>7.75</c:v>
                </c:pt>
                <c:pt idx="230">
                  <c:v>6</c:v>
                </c:pt>
                <c:pt idx="231">
                  <c:v>3.75</c:v>
                </c:pt>
                <c:pt idx="232">
                  <c:v>7.5</c:v>
                </c:pt>
                <c:pt idx="233">
                  <c:v>9.5</c:v>
                </c:pt>
                <c:pt idx="234">
                  <c:v>5.8333333333333339</c:v>
                </c:pt>
                <c:pt idx="235">
                  <c:v>3.833333333333333</c:v>
                </c:pt>
                <c:pt idx="236">
                  <c:v>8.25</c:v>
                </c:pt>
                <c:pt idx="237">
                  <c:v>6.125</c:v>
                </c:pt>
                <c:pt idx="238">
                  <c:v>8.5</c:v>
                </c:pt>
                <c:pt idx="239">
                  <c:v>5.5</c:v>
                </c:pt>
                <c:pt idx="240">
                  <c:v>6</c:v>
                </c:pt>
                <c:pt idx="241">
                  <c:v>3.5</c:v>
                </c:pt>
                <c:pt idx="242">
                  <c:v>4.5</c:v>
                </c:pt>
                <c:pt idx="243">
                  <c:v>5</c:v>
                </c:pt>
                <c:pt idx="244">
                  <c:v>4.5</c:v>
                </c:pt>
                <c:pt idx="245">
                  <c:v>6.1666666666666661</c:v>
                </c:pt>
                <c:pt idx="246">
                  <c:v>3</c:v>
                </c:pt>
                <c:pt idx="247">
                  <c:v>9.25</c:v>
                </c:pt>
                <c:pt idx="248">
                  <c:v>5.5</c:v>
                </c:pt>
                <c:pt idx="249">
                  <c:v>5.5</c:v>
                </c:pt>
                <c:pt idx="250">
                  <c:v>4.75</c:v>
                </c:pt>
                <c:pt idx="251">
                  <c:v>7.3333333333333339</c:v>
                </c:pt>
                <c:pt idx="252">
                  <c:v>7.5</c:v>
                </c:pt>
                <c:pt idx="253">
                  <c:v>5.8333333333333339</c:v>
                </c:pt>
                <c:pt idx="254">
                  <c:v>8.25</c:v>
                </c:pt>
                <c:pt idx="255">
                  <c:v>3.5</c:v>
                </c:pt>
                <c:pt idx="256">
                  <c:v>4</c:v>
                </c:pt>
                <c:pt idx="257">
                  <c:v>3.75</c:v>
                </c:pt>
                <c:pt idx="258">
                  <c:v>5.5</c:v>
                </c:pt>
                <c:pt idx="259">
                  <c:v>5</c:v>
                </c:pt>
                <c:pt idx="260">
                  <c:v>5.5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817792"/>
        <c:axId val="230818368"/>
      </c:scatterChart>
      <c:valAx>
        <c:axId val="23081779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16129658119658116"/>
              <c:y val="0.9341915343915343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230818368"/>
        <c:crosses val="autoZero"/>
        <c:crossBetween val="midCat"/>
        <c:majorUnit val="1"/>
      </c:valAx>
      <c:valAx>
        <c:axId val="23081836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layout>
            <c:manualLayout>
              <c:xMode val="edge"/>
              <c:yMode val="edge"/>
              <c:x val="1.6263461538461539E-2"/>
              <c:y val="0.2122331684471602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3081779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3009038461538467"/>
          <c:y val="0.34764573027947515"/>
          <c:w val="0.22844882260680305"/>
          <c:h val="0.4006456887115323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54430</xdr:colOff>
      <xdr:row>32</xdr:row>
      <xdr:rowOff>0</xdr:rowOff>
    </xdr:from>
    <xdr:to>
      <xdr:col>9</xdr:col>
      <xdr:colOff>756430</xdr:colOff>
      <xdr:row>51</xdr:row>
      <xdr:rowOff>70693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32</xdr:row>
      <xdr:rowOff>0</xdr:rowOff>
    </xdr:from>
    <xdr:to>
      <xdr:col>20</xdr:col>
      <xdr:colOff>702000</xdr:colOff>
      <xdr:row>51</xdr:row>
      <xdr:rowOff>70693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32</xdr:row>
      <xdr:rowOff>0</xdr:rowOff>
    </xdr:from>
    <xdr:to>
      <xdr:col>31</xdr:col>
      <xdr:colOff>702000</xdr:colOff>
      <xdr:row>51</xdr:row>
      <xdr:rowOff>70693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54428</xdr:colOff>
      <xdr:row>52</xdr:row>
      <xdr:rowOff>0</xdr:rowOff>
    </xdr:from>
    <xdr:to>
      <xdr:col>9</xdr:col>
      <xdr:colOff>756428</xdr:colOff>
      <xdr:row>71</xdr:row>
      <xdr:rowOff>70693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52</xdr:row>
      <xdr:rowOff>0</xdr:rowOff>
    </xdr:from>
    <xdr:to>
      <xdr:col>20</xdr:col>
      <xdr:colOff>702000</xdr:colOff>
      <xdr:row>71</xdr:row>
      <xdr:rowOff>70693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0</xdr:colOff>
      <xdr:row>52</xdr:row>
      <xdr:rowOff>0</xdr:rowOff>
    </xdr:from>
    <xdr:to>
      <xdr:col>31</xdr:col>
      <xdr:colOff>702000</xdr:colOff>
      <xdr:row>71</xdr:row>
      <xdr:rowOff>70693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13607</xdr:colOff>
      <xdr:row>19</xdr:row>
      <xdr:rowOff>176893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15875</xdr:rowOff>
    </xdr:from>
    <xdr:to>
      <xdr:col>13</xdr:col>
      <xdr:colOff>13607</xdr:colOff>
      <xdr:row>20</xdr:row>
      <xdr:rowOff>2268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15875</xdr:colOff>
      <xdr:row>1</xdr:row>
      <xdr:rowOff>0</xdr:rowOff>
    </xdr:from>
    <xdr:to>
      <xdr:col>20</xdr:col>
      <xdr:colOff>29482</xdr:colOff>
      <xdr:row>19</xdr:row>
      <xdr:rowOff>176893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0</xdr:colOff>
      <xdr:row>1</xdr:row>
      <xdr:rowOff>15875</xdr:rowOff>
    </xdr:from>
    <xdr:to>
      <xdr:col>27</xdr:col>
      <xdr:colOff>13607</xdr:colOff>
      <xdr:row>20</xdr:row>
      <xdr:rowOff>2268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15875</xdr:colOff>
      <xdr:row>1</xdr:row>
      <xdr:rowOff>15875</xdr:rowOff>
    </xdr:from>
    <xdr:to>
      <xdr:col>34</xdr:col>
      <xdr:colOff>29482</xdr:colOff>
      <xdr:row>20</xdr:row>
      <xdr:rowOff>2268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0</xdr:colOff>
      <xdr:row>1</xdr:row>
      <xdr:rowOff>0</xdr:rowOff>
    </xdr:from>
    <xdr:to>
      <xdr:col>41</xdr:col>
      <xdr:colOff>13607</xdr:colOff>
      <xdr:row>19</xdr:row>
      <xdr:rowOff>176893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RIA/GILI/TdR/estudi%20estadistic/curs%202010-11/curs%202010-11%20-%2005%20agost%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ARIA/GILI/TdR/estudi%20estadistic/curs%202011-12/curs%202011-12%20-%2021%20juliol%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ARIA/GILI/TdR/estudi%20estadistic/curs%202012-13/curs%202012-13%20-%2010%20agost%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 anys"/>
      <sheetName val="13 anys"/>
      <sheetName val="14 anys"/>
      <sheetName val="15 anys"/>
      <sheetName val="16 anys"/>
      <sheetName val="17 anys"/>
      <sheetName val="RESULTATS"/>
    </sheetNames>
    <sheetDataSet>
      <sheetData sheetId="0">
        <row r="2">
          <cell r="F2">
            <v>2.5</v>
          </cell>
          <cell r="H2">
            <v>3</v>
          </cell>
          <cell r="I2">
            <v>2.75</v>
          </cell>
          <cell r="P2">
            <v>3</v>
          </cell>
          <cell r="Q2">
            <v>3</v>
          </cell>
          <cell r="V2">
            <v>3.35</v>
          </cell>
        </row>
        <row r="3">
          <cell r="F3">
            <v>5.5</v>
          </cell>
          <cell r="H3">
            <v>7</v>
          </cell>
          <cell r="I3">
            <v>6.25</v>
          </cell>
          <cell r="K3">
            <v>5</v>
          </cell>
          <cell r="P3">
            <v>5.333333333333333</v>
          </cell>
          <cell r="Q3">
            <v>5.1666666666666661</v>
          </cell>
          <cell r="V3">
            <v>6.4833333333333325</v>
          </cell>
        </row>
        <row r="4">
          <cell r="F4">
            <v>5.5</v>
          </cell>
          <cell r="H4">
            <v>3</v>
          </cell>
          <cell r="I4">
            <v>4.25</v>
          </cell>
          <cell r="K4">
            <v>3</v>
          </cell>
          <cell r="P4">
            <v>5.25</v>
          </cell>
          <cell r="Q4">
            <v>4.125</v>
          </cell>
          <cell r="V4">
            <v>5.34375</v>
          </cell>
        </row>
        <row r="5">
          <cell r="F5">
            <v>7</v>
          </cell>
          <cell r="H5">
            <v>7</v>
          </cell>
          <cell r="I5">
            <v>7</v>
          </cell>
          <cell r="K5">
            <v>6</v>
          </cell>
          <cell r="P5">
            <v>5.666666666666667</v>
          </cell>
          <cell r="Q5">
            <v>5.8333333333333339</v>
          </cell>
          <cell r="V5">
            <v>7.166666666666667</v>
          </cell>
        </row>
        <row r="6">
          <cell r="F6">
            <v>3.25</v>
          </cell>
          <cell r="H6">
            <v>3</v>
          </cell>
          <cell r="I6">
            <v>3.125</v>
          </cell>
          <cell r="K6">
            <v>1</v>
          </cell>
          <cell r="P6">
            <v>2.3333333333333335</v>
          </cell>
          <cell r="Q6">
            <v>1.6666666666666667</v>
          </cell>
          <cell r="V6">
            <v>3.1583333333333337</v>
          </cell>
        </row>
        <row r="7">
          <cell r="F7">
            <v>4.75</v>
          </cell>
          <cell r="H7">
            <v>5</v>
          </cell>
          <cell r="I7">
            <v>4.875</v>
          </cell>
          <cell r="K7">
            <v>2</v>
          </cell>
          <cell r="P7">
            <v>4.75</v>
          </cell>
          <cell r="Q7">
            <v>3.375</v>
          </cell>
          <cell r="V7">
            <v>5.25</v>
          </cell>
        </row>
        <row r="8">
          <cell r="F8">
            <v>7.75</v>
          </cell>
          <cell r="H8">
            <v>7</v>
          </cell>
          <cell r="I8">
            <v>7.375</v>
          </cell>
          <cell r="K8">
            <v>7</v>
          </cell>
          <cell r="P8">
            <v>6.333333333333333</v>
          </cell>
          <cell r="Q8">
            <v>6.6666666666666661</v>
          </cell>
          <cell r="V8">
            <v>6.6083333333333325</v>
          </cell>
        </row>
        <row r="9">
          <cell r="F9">
            <v>5</v>
          </cell>
          <cell r="H9">
            <v>4</v>
          </cell>
          <cell r="I9">
            <v>4.5</v>
          </cell>
          <cell r="K9">
            <v>2</v>
          </cell>
          <cell r="P9">
            <v>5</v>
          </cell>
          <cell r="Q9">
            <v>3.5</v>
          </cell>
          <cell r="V9">
            <v>5.2</v>
          </cell>
        </row>
        <row r="10">
          <cell r="F10">
            <v>7.75</v>
          </cell>
          <cell r="H10">
            <v>8</v>
          </cell>
          <cell r="I10">
            <v>7.875</v>
          </cell>
          <cell r="K10">
            <v>6</v>
          </cell>
          <cell r="P10">
            <v>8</v>
          </cell>
          <cell r="Q10">
            <v>7</v>
          </cell>
          <cell r="V10">
            <v>7.5750000000000002</v>
          </cell>
        </row>
        <row r="11">
          <cell r="F11">
            <v>3.25</v>
          </cell>
          <cell r="H11">
            <v>2</v>
          </cell>
          <cell r="I11">
            <v>2.625</v>
          </cell>
          <cell r="K11">
            <v>1</v>
          </cell>
          <cell r="P11">
            <v>3.75</v>
          </cell>
          <cell r="Q11">
            <v>2.375</v>
          </cell>
          <cell r="V11">
            <v>3.2</v>
          </cell>
        </row>
        <row r="12">
          <cell r="F12">
            <v>4</v>
          </cell>
          <cell r="H12">
            <v>3</v>
          </cell>
          <cell r="I12">
            <v>3.5</v>
          </cell>
          <cell r="K12">
            <v>1</v>
          </cell>
          <cell r="P12">
            <v>4</v>
          </cell>
          <cell r="Q12">
            <v>2.5</v>
          </cell>
          <cell r="V12">
            <v>3.6</v>
          </cell>
        </row>
        <row r="13">
          <cell r="F13">
            <v>7.75</v>
          </cell>
          <cell r="H13">
            <v>7</v>
          </cell>
          <cell r="I13">
            <v>7.375</v>
          </cell>
          <cell r="K13">
            <v>8</v>
          </cell>
          <cell r="P13">
            <v>8.75</v>
          </cell>
          <cell r="Q13">
            <v>8.375</v>
          </cell>
          <cell r="V13">
            <v>6.75</v>
          </cell>
        </row>
        <row r="14">
          <cell r="F14">
            <v>9</v>
          </cell>
          <cell r="H14">
            <v>8</v>
          </cell>
          <cell r="I14">
            <v>8.5</v>
          </cell>
          <cell r="K14">
            <v>8</v>
          </cell>
          <cell r="P14">
            <v>8.75</v>
          </cell>
          <cell r="Q14">
            <v>8.375</v>
          </cell>
          <cell r="V14">
            <v>8.9749999999999996</v>
          </cell>
        </row>
        <row r="15">
          <cell r="F15">
            <v>4</v>
          </cell>
          <cell r="H15">
            <v>2</v>
          </cell>
          <cell r="I15">
            <v>3</v>
          </cell>
          <cell r="K15">
            <v>1</v>
          </cell>
          <cell r="P15">
            <v>2.6666666666666665</v>
          </cell>
          <cell r="Q15">
            <v>1.8333333333333333</v>
          </cell>
          <cell r="V15">
            <v>3.3666666666666663</v>
          </cell>
        </row>
        <row r="16">
          <cell r="F16">
            <v>5.25</v>
          </cell>
          <cell r="H16">
            <v>6</v>
          </cell>
          <cell r="I16">
            <v>5.625</v>
          </cell>
          <cell r="K16">
            <v>4</v>
          </cell>
          <cell r="P16">
            <v>5.5</v>
          </cell>
          <cell r="Q16">
            <v>4.75</v>
          </cell>
          <cell r="V16">
            <v>6.0750000000000002</v>
          </cell>
        </row>
        <row r="17">
          <cell r="F17">
            <v>6.25</v>
          </cell>
          <cell r="H17">
            <v>6</v>
          </cell>
          <cell r="I17">
            <v>6.125</v>
          </cell>
          <cell r="K17">
            <v>2</v>
          </cell>
          <cell r="P17">
            <v>6.25</v>
          </cell>
          <cell r="Q17">
            <v>4.125</v>
          </cell>
          <cell r="V17">
            <v>4.6500000000000004</v>
          </cell>
        </row>
        <row r="18">
          <cell r="F18">
            <v>4.5</v>
          </cell>
          <cell r="H18">
            <v>5</v>
          </cell>
          <cell r="I18">
            <v>4.75</v>
          </cell>
          <cell r="K18">
            <v>1</v>
          </cell>
          <cell r="P18">
            <v>4.75</v>
          </cell>
          <cell r="Q18">
            <v>2.875</v>
          </cell>
          <cell r="V18">
            <v>4.7249999999999996</v>
          </cell>
        </row>
        <row r="19">
          <cell r="F19">
            <v>5.25</v>
          </cell>
          <cell r="H19">
            <v>6</v>
          </cell>
          <cell r="I19">
            <v>5.625</v>
          </cell>
          <cell r="K19">
            <v>3</v>
          </cell>
          <cell r="P19">
            <v>6</v>
          </cell>
          <cell r="Q19">
            <v>4.5</v>
          </cell>
          <cell r="V19">
            <v>5.4249999999999998</v>
          </cell>
        </row>
        <row r="20">
          <cell r="F20">
            <v>5.5</v>
          </cell>
          <cell r="H20">
            <v>6</v>
          </cell>
          <cell r="I20">
            <v>5.75</v>
          </cell>
          <cell r="K20">
            <v>6</v>
          </cell>
          <cell r="P20">
            <v>5.333333333333333</v>
          </cell>
          <cell r="Q20">
            <v>5.6666666666666661</v>
          </cell>
          <cell r="V20">
            <v>6.4833333333333325</v>
          </cell>
        </row>
        <row r="21">
          <cell r="F21">
            <v>5.75</v>
          </cell>
          <cell r="H21">
            <v>3</v>
          </cell>
          <cell r="I21">
            <v>4.375</v>
          </cell>
          <cell r="K21">
            <v>3</v>
          </cell>
          <cell r="P21">
            <v>4.666666666666667</v>
          </cell>
          <cell r="Q21">
            <v>3.8333333333333335</v>
          </cell>
          <cell r="V21">
            <v>4.6416666666666675</v>
          </cell>
        </row>
        <row r="22">
          <cell r="F22">
            <v>6.25</v>
          </cell>
          <cell r="H22">
            <v>3</v>
          </cell>
          <cell r="I22">
            <v>4.625</v>
          </cell>
          <cell r="K22">
            <v>3</v>
          </cell>
          <cell r="P22">
            <v>5</v>
          </cell>
          <cell r="Q22">
            <v>4</v>
          </cell>
          <cell r="V22">
            <v>4.7249999999999996</v>
          </cell>
        </row>
        <row r="23">
          <cell r="F23">
            <v>5.25</v>
          </cell>
          <cell r="H23">
            <v>3</v>
          </cell>
          <cell r="I23">
            <v>4.125</v>
          </cell>
          <cell r="K23">
            <v>2</v>
          </cell>
          <cell r="P23">
            <v>5</v>
          </cell>
          <cell r="Q23">
            <v>3.5</v>
          </cell>
          <cell r="V23">
            <v>4.3250000000000002</v>
          </cell>
        </row>
        <row r="24">
          <cell r="F24">
            <v>7</v>
          </cell>
          <cell r="H24">
            <v>8</v>
          </cell>
          <cell r="I24">
            <v>7.5</v>
          </cell>
          <cell r="K24">
            <v>5</v>
          </cell>
          <cell r="P24">
            <v>7.333333333333333</v>
          </cell>
          <cell r="Q24">
            <v>6.1666666666666661</v>
          </cell>
          <cell r="V24">
            <v>7.9333333333333327</v>
          </cell>
        </row>
        <row r="25">
          <cell r="F25">
            <v>5.25</v>
          </cell>
          <cell r="H25">
            <v>3</v>
          </cell>
          <cell r="I25">
            <v>4.125</v>
          </cell>
          <cell r="K25">
            <v>1</v>
          </cell>
          <cell r="P25">
            <v>5.5</v>
          </cell>
          <cell r="Q25">
            <v>3.25</v>
          </cell>
          <cell r="V25">
            <v>4.0750000000000002</v>
          </cell>
        </row>
        <row r="26">
          <cell r="F26">
            <v>8.75</v>
          </cell>
          <cell r="H26">
            <v>7</v>
          </cell>
          <cell r="I26">
            <v>7.875</v>
          </cell>
          <cell r="K26">
            <v>5</v>
          </cell>
          <cell r="P26">
            <v>8</v>
          </cell>
          <cell r="Q26">
            <v>6.5</v>
          </cell>
          <cell r="V26">
            <v>7.6749999999999998</v>
          </cell>
        </row>
        <row r="27">
          <cell r="F27">
            <v>5</v>
          </cell>
          <cell r="H27">
            <v>7</v>
          </cell>
          <cell r="I27">
            <v>6</v>
          </cell>
          <cell r="K27">
            <v>5</v>
          </cell>
          <cell r="P27">
            <v>5</v>
          </cell>
          <cell r="Q27">
            <v>5</v>
          </cell>
          <cell r="V27">
            <v>6</v>
          </cell>
        </row>
        <row r="28">
          <cell r="F28">
            <v>5.75</v>
          </cell>
          <cell r="H28">
            <v>5</v>
          </cell>
          <cell r="I28">
            <v>5.375</v>
          </cell>
          <cell r="K28">
            <v>3</v>
          </cell>
          <cell r="P28">
            <v>5.5</v>
          </cell>
          <cell r="Q28">
            <v>4.25</v>
          </cell>
          <cell r="V28">
            <v>4.9249999999999998</v>
          </cell>
        </row>
        <row r="29">
          <cell r="F29">
            <v>3.75</v>
          </cell>
          <cell r="H29">
            <v>3</v>
          </cell>
          <cell r="I29">
            <v>3.375</v>
          </cell>
          <cell r="K29">
            <v>5</v>
          </cell>
          <cell r="P29">
            <v>3.3333333333333335</v>
          </cell>
          <cell r="Q29">
            <v>4.166666666666667</v>
          </cell>
          <cell r="V29">
            <v>4.3083333333333336</v>
          </cell>
        </row>
        <row r="30">
          <cell r="F30">
            <v>3.5</v>
          </cell>
          <cell r="H30">
            <v>3</v>
          </cell>
          <cell r="I30">
            <v>3.25</v>
          </cell>
          <cell r="K30">
            <v>5</v>
          </cell>
          <cell r="P30">
            <v>3.3333333333333335</v>
          </cell>
          <cell r="Q30">
            <v>4.166666666666667</v>
          </cell>
          <cell r="V30">
            <v>4.2833333333333332</v>
          </cell>
        </row>
        <row r="31">
          <cell r="F31">
            <v>7.75</v>
          </cell>
          <cell r="H31">
            <v>9</v>
          </cell>
          <cell r="I31">
            <v>8.375</v>
          </cell>
          <cell r="K31">
            <v>6</v>
          </cell>
          <cell r="P31">
            <v>7.75</v>
          </cell>
          <cell r="Q31">
            <v>6.875</v>
          </cell>
          <cell r="V31">
            <v>8.4499999999999993</v>
          </cell>
        </row>
        <row r="32">
          <cell r="F32">
            <v>7.5</v>
          </cell>
          <cell r="H32">
            <v>8</v>
          </cell>
          <cell r="I32">
            <v>7.75</v>
          </cell>
          <cell r="K32">
            <v>5</v>
          </cell>
          <cell r="P32">
            <v>6.5</v>
          </cell>
          <cell r="Q32">
            <v>5.75</v>
          </cell>
          <cell r="V32">
            <v>6.9</v>
          </cell>
        </row>
        <row r="33">
          <cell r="F33">
            <v>5.75</v>
          </cell>
          <cell r="H33">
            <v>7</v>
          </cell>
          <cell r="I33">
            <v>6.375</v>
          </cell>
          <cell r="K33">
            <v>5</v>
          </cell>
          <cell r="P33">
            <v>7.25</v>
          </cell>
          <cell r="Q33">
            <v>6.125</v>
          </cell>
          <cell r="V33">
            <v>6.875</v>
          </cell>
        </row>
        <row r="34">
          <cell r="F34">
            <v>3.25</v>
          </cell>
          <cell r="H34">
            <v>5</v>
          </cell>
          <cell r="I34">
            <v>4.125</v>
          </cell>
          <cell r="K34">
            <v>2</v>
          </cell>
          <cell r="P34">
            <v>4.25</v>
          </cell>
          <cell r="Q34">
            <v>3.125</v>
          </cell>
          <cell r="V34">
            <v>4.3125</v>
          </cell>
        </row>
        <row r="35">
          <cell r="F35">
            <v>5</v>
          </cell>
          <cell r="H35">
            <v>6</v>
          </cell>
          <cell r="I35">
            <v>5.5</v>
          </cell>
          <cell r="K35">
            <v>4</v>
          </cell>
          <cell r="P35">
            <v>5.75</v>
          </cell>
          <cell r="Q35">
            <v>4.875</v>
          </cell>
          <cell r="V35">
            <v>6.34375</v>
          </cell>
        </row>
        <row r="36">
          <cell r="F36">
            <v>4.25</v>
          </cell>
          <cell r="H36">
            <v>7</v>
          </cell>
          <cell r="I36">
            <v>5.625</v>
          </cell>
          <cell r="K36">
            <v>6</v>
          </cell>
          <cell r="P36">
            <v>7</v>
          </cell>
          <cell r="Q36">
            <v>6.5</v>
          </cell>
          <cell r="V36">
            <v>6.28125</v>
          </cell>
        </row>
        <row r="37">
          <cell r="F37">
            <v>4</v>
          </cell>
          <cell r="H37">
            <v>5</v>
          </cell>
          <cell r="I37">
            <v>4.5</v>
          </cell>
          <cell r="K37">
            <v>3</v>
          </cell>
          <cell r="P37">
            <v>4.25</v>
          </cell>
          <cell r="Q37">
            <v>3.625</v>
          </cell>
          <cell r="V37">
            <v>5.03125</v>
          </cell>
        </row>
        <row r="38">
          <cell r="F38">
            <v>9</v>
          </cell>
          <cell r="H38">
            <v>9</v>
          </cell>
          <cell r="I38">
            <v>9</v>
          </cell>
          <cell r="K38">
            <v>9</v>
          </cell>
          <cell r="P38">
            <v>9.25</v>
          </cell>
          <cell r="Q38">
            <v>9.125</v>
          </cell>
          <cell r="V38">
            <v>9.53125</v>
          </cell>
        </row>
        <row r="39">
          <cell r="F39">
            <v>3.75</v>
          </cell>
          <cell r="H39">
            <v>3</v>
          </cell>
          <cell r="I39">
            <v>3.375</v>
          </cell>
          <cell r="K39">
            <v>2</v>
          </cell>
          <cell r="P39">
            <v>2.5</v>
          </cell>
          <cell r="Q39">
            <v>2.25</v>
          </cell>
          <cell r="V39">
            <v>3.15625</v>
          </cell>
        </row>
        <row r="40">
          <cell r="F40">
            <v>6.75</v>
          </cell>
          <cell r="H40">
            <v>6</v>
          </cell>
          <cell r="I40">
            <v>6.375</v>
          </cell>
          <cell r="K40">
            <v>6</v>
          </cell>
          <cell r="P40">
            <v>8</v>
          </cell>
          <cell r="Q40">
            <v>7</v>
          </cell>
          <cell r="V40">
            <v>7.09375</v>
          </cell>
        </row>
        <row r="41">
          <cell r="F41">
            <v>9</v>
          </cell>
          <cell r="H41">
            <v>9</v>
          </cell>
          <cell r="I41">
            <v>9</v>
          </cell>
          <cell r="K41">
            <v>8</v>
          </cell>
          <cell r="P41">
            <v>9.25</v>
          </cell>
          <cell r="Q41">
            <v>8.625</v>
          </cell>
          <cell r="V41">
            <v>8.65625</v>
          </cell>
        </row>
        <row r="42">
          <cell r="F42">
            <v>8.5</v>
          </cell>
          <cell r="H42">
            <v>10</v>
          </cell>
          <cell r="I42">
            <v>9.25</v>
          </cell>
          <cell r="K42">
            <v>10</v>
          </cell>
          <cell r="P42">
            <v>9.25</v>
          </cell>
          <cell r="Q42">
            <v>9.625</v>
          </cell>
          <cell r="V42">
            <v>9.21875</v>
          </cell>
        </row>
        <row r="43">
          <cell r="F43">
            <v>5.75</v>
          </cell>
          <cell r="H43">
            <v>6</v>
          </cell>
          <cell r="I43">
            <v>5.875</v>
          </cell>
          <cell r="K43">
            <v>5</v>
          </cell>
          <cell r="P43">
            <v>7.5</v>
          </cell>
          <cell r="Q43">
            <v>6.25</v>
          </cell>
          <cell r="V43">
            <v>6.78125</v>
          </cell>
        </row>
        <row r="44">
          <cell r="F44">
            <v>4.75</v>
          </cell>
          <cell r="H44">
            <v>6</v>
          </cell>
          <cell r="I44">
            <v>5.375</v>
          </cell>
          <cell r="K44">
            <v>5</v>
          </cell>
          <cell r="P44">
            <v>7.5</v>
          </cell>
          <cell r="Q44">
            <v>6.25</v>
          </cell>
          <cell r="V44">
            <v>6.40625</v>
          </cell>
        </row>
        <row r="45">
          <cell r="F45">
            <v>2.25</v>
          </cell>
          <cell r="I45">
            <v>2.25</v>
          </cell>
          <cell r="K45">
            <v>1</v>
          </cell>
          <cell r="P45">
            <v>1.6666666666666667</v>
          </cell>
          <cell r="Q45">
            <v>1.3333333333333335</v>
          </cell>
          <cell r="V45">
            <v>3.1458333333333335</v>
          </cell>
        </row>
        <row r="46">
          <cell r="F46">
            <v>7.25</v>
          </cell>
          <cell r="H46">
            <v>7</v>
          </cell>
          <cell r="I46">
            <v>7.125</v>
          </cell>
          <cell r="K46">
            <v>6</v>
          </cell>
          <cell r="P46">
            <v>7.5</v>
          </cell>
          <cell r="Q46">
            <v>6.75</v>
          </cell>
          <cell r="V46">
            <v>6.96875</v>
          </cell>
        </row>
        <row r="47">
          <cell r="F47">
            <v>2.5</v>
          </cell>
          <cell r="H47">
            <v>2</v>
          </cell>
          <cell r="I47">
            <v>2.25</v>
          </cell>
          <cell r="K47">
            <v>2</v>
          </cell>
          <cell r="P47">
            <v>2.25</v>
          </cell>
          <cell r="Q47">
            <v>2.125</v>
          </cell>
          <cell r="V47">
            <v>2.84375</v>
          </cell>
        </row>
        <row r="48">
          <cell r="F48">
            <v>3.75</v>
          </cell>
          <cell r="H48">
            <v>5</v>
          </cell>
          <cell r="I48">
            <v>4.375</v>
          </cell>
          <cell r="K48">
            <v>5</v>
          </cell>
          <cell r="P48">
            <v>5</v>
          </cell>
          <cell r="Q48">
            <v>5</v>
          </cell>
          <cell r="V48">
            <v>5.84375</v>
          </cell>
        </row>
        <row r="49">
          <cell r="F49">
            <v>6.75</v>
          </cell>
          <cell r="H49">
            <v>6</v>
          </cell>
          <cell r="I49">
            <v>6.375</v>
          </cell>
          <cell r="K49">
            <v>7</v>
          </cell>
          <cell r="P49">
            <v>7.25</v>
          </cell>
          <cell r="Q49">
            <v>7.125</v>
          </cell>
          <cell r="V49">
            <v>7.125</v>
          </cell>
        </row>
        <row r="50">
          <cell r="F50">
            <v>5.75</v>
          </cell>
          <cell r="H50">
            <v>6</v>
          </cell>
          <cell r="I50">
            <v>5.875</v>
          </cell>
          <cell r="K50">
            <v>4</v>
          </cell>
          <cell r="P50">
            <v>6.5</v>
          </cell>
          <cell r="Q50">
            <v>5.25</v>
          </cell>
          <cell r="V50">
            <v>6.53125</v>
          </cell>
        </row>
        <row r="51">
          <cell r="F51">
            <v>2.75</v>
          </cell>
          <cell r="H51">
            <v>2</v>
          </cell>
          <cell r="I51">
            <v>2.375</v>
          </cell>
          <cell r="K51">
            <v>5</v>
          </cell>
          <cell r="P51">
            <v>2.75</v>
          </cell>
          <cell r="Q51">
            <v>3.875</v>
          </cell>
          <cell r="V51">
            <v>4.3125</v>
          </cell>
        </row>
        <row r="52">
          <cell r="F52">
            <v>3.75</v>
          </cell>
          <cell r="H52">
            <v>5</v>
          </cell>
          <cell r="I52">
            <v>4.375</v>
          </cell>
          <cell r="K52">
            <v>3</v>
          </cell>
          <cell r="P52">
            <v>4</v>
          </cell>
          <cell r="Q52">
            <v>3.5</v>
          </cell>
          <cell r="V52">
            <v>4.96875</v>
          </cell>
        </row>
        <row r="53">
          <cell r="F53">
            <v>9.75</v>
          </cell>
          <cell r="H53">
            <v>9</v>
          </cell>
          <cell r="I53">
            <v>9.375</v>
          </cell>
          <cell r="K53">
            <v>8</v>
          </cell>
          <cell r="P53">
            <v>9.25</v>
          </cell>
          <cell r="Q53">
            <v>8.625</v>
          </cell>
          <cell r="V53">
            <v>9.25</v>
          </cell>
        </row>
        <row r="54">
          <cell r="F54">
            <v>5</v>
          </cell>
          <cell r="H54">
            <v>3</v>
          </cell>
          <cell r="I54">
            <v>4</v>
          </cell>
          <cell r="K54">
            <v>2</v>
          </cell>
          <cell r="P54">
            <v>4.333333333333333</v>
          </cell>
          <cell r="Q54">
            <v>3.1666666666666665</v>
          </cell>
          <cell r="V54">
            <v>5.0333333333333332</v>
          </cell>
        </row>
        <row r="55">
          <cell r="F55">
            <v>7.25</v>
          </cell>
          <cell r="H55">
            <v>6</v>
          </cell>
          <cell r="I55">
            <v>6.625</v>
          </cell>
          <cell r="K55">
            <v>6</v>
          </cell>
          <cell r="P55">
            <v>7</v>
          </cell>
          <cell r="Q55">
            <v>6.5</v>
          </cell>
          <cell r="V55">
            <v>6.53125</v>
          </cell>
        </row>
        <row r="56">
          <cell r="F56">
            <v>7</v>
          </cell>
          <cell r="H56">
            <v>8</v>
          </cell>
          <cell r="I56">
            <v>7.5</v>
          </cell>
          <cell r="K56">
            <v>6</v>
          </cell>
          <cell r="P56">
            <v>7.5</v>
          </cell>
          <cell r="Q56">
            <v>6.75</v>
          </cell>
          <cell r="V56">
            <v>7.5625</v>
          </cell>
        </row>
        <row r="57">
          <cell r="F57">
            <v>4.25</v>
          </cell>
          <cell r="H57">
            <v>5</v>
          </cell>
          <cell r="I57">
            <v>4.625</v>
          </cell>
          <cell r="K57">
            <v>4</v>
          </cell>
          <cell r="P57">
            <v>5.5</v>
          </cell>
          <cell r="Q57">
            <v>4.75</v>
          </cell>
          <cell r="V57">
            <v>6.09375</v>
          </cell>
        </row>
        <row r="58">
          <cell r="F58">
            <v>6.75</v>
          </cell>
          <cell r="H58">
            <v>6</v>
          </cell>
          <cell r="I58">
            <v>6.375</v>
          </cell>
          <cell r="K58">
            <v>5</v>
          </cell>
          <cell r="P58">
            <v>6.333333333333333</v>
          </cell>
          <cell r="Q58">
            <v>5.6666666666666661</v>
          </cell>
          <cell r="V58">
            <v>7.0083333333333329</v>
          </cell>
        </row>
        <row r="59">
          <cell r="F59">
            <v>3.75</v>
          </cell>
          <cell r="H59">
            <v>5</v>
          </cell>
          <cell r="I59">
            <v>4.375</v>
          </cell>
          <cell r="K59">
            <v>5</v>
          </cell>
          <cell r="P59">
            <v>5</v>
          </cell>
          <cell r="Q59">
            <v>5</v>
          </cell>
          <cell r="V59">
            <v>6.09375</v>
          </cell>
        </row>
        <row r="60">
          <cell r="F60">
            <v>4.25</v>
          </cell>
          <cell r="H60">
            <v>6</v>
          </cell>
          <cell r="I60">
            <v>5.125</v>
          </cell>
          <cell r="K60">
            <v>5</v>
          </cell>
          <cell r="P60">
            <v>5.75</v>
          </cell>
          <cell r="Q60">
            <v>5.375</v>
          </cell>
          <cell r="V60">
            <v>6.375</v>
          </cell>
        </row>
        <row r="61">
          <cell r="F61">
            <v>1.5</v>
          </cell>
          <cell r="H61">
            <v>1</v>
          </cell>
          <cell r="I61">
            <v>1.25</v>
          </cell>
          <cell r="K61">
            <v>1</v>
          </cell>
          <cell r="P61">
            <v>2.6666666666666665</v>
          </cell>
          <cell r="Q61">
            <v>1.8333333333333333</v>
          </cell>
          <cell r="V61">
            <v>3.4166666666666665</v>
          </cell>
        </row>
        <row r="62">
          <cell r="F62">
            <v>8</v>
          </cell>
          <cell r="H62">
            <v>8</v>
          </cell>
          <cell r="I62">
            <v>8</v>
          </cell>
          <cell r="K62">
            <v>8</v>
          </cell>
          <cell r="P62">
            <v>6</v>
          </cell>
          <cell r="Q62">
            <v>7</v>
          </cell>
          <cell r="V62">
            <v>7.2</v>
          </cell>
        </row>
        <row r="63">
          <cell r="F63">
            <v>8.5</v>
          </cell>
          <cell r="H63">
            <v>9</v>
          </cell>
          <cell r="I63">
            <v>8.75</v>
          </cell>
          <cell r="K63">
            <v>8</v>
          </cell>
          <cell r="P63">
            <v>8.3333333333333339</v>
          </cell>
          <cell r="Q63">
            <v>8.1666666666666679</v>
          </cell>
          <cell r="V63">
            <v>8.5833333333333339</v>
          </cell>
        </row>
        <row r="64">
          <cell r="F64">
            <v>7</v>
          </cell>
          <cell r="H64">
            <v>8</v>
          </cell>
          <cell r="I64">
            <v>7.5</v>
          </cell>
          <cell r="K64">
            <v>7</v>
          </cell>
          <cell r="P64">
            <v>8</v>
          </cell>
          <cell r="Q64">
            <v>7.5</v>
          </cell>
          <cell r="V64">
            <v>7.666666666666667</v>
          </cell>
        </row>
        <row r="65">
          <cell r="F65">
            <v>5.5</v>
          </cell>
          <cell r="H65">
            <v>7</v>
          </cell>
          <cell r="I65">
            <v>6.25</v>
          </cell>
          <cell r="K65">
            <v>4</v>
          </cell>
          <cell r="P65">
            <v>5.333333333333333</v>
          </cell>
          <cell r="Q65">
            <v>4.6666666666666661</v>
          </cell>
          <cell r="V65">
            <v>6.3833333333333329</v>
          </cell>
        </row>
        <row r="66">
          <cell r="F66">
            <v>7.25</v>
          </cell>
          <cell r="H66">
            <v>8</v>
          </cell>
          <cell r="I66">
            <v>7.625</v>
          </cell>
          <cell r="K66">
            <v>8</v>
          </cell>
          <cell r="P66">
            <v>8</v>
          </cell>
          <cell r="Q66">
            <v>8</v>
          </cell>
          <cell r="V66">
            <v>7.875</v>
          </cell>
        </row>
        <row r="67">
          <cell r="F67">
            <v>6</v>
          </cell>
          <cell r="H67">
            <v>6</v>
          </cell>
          <cell r="I67">
            <v>6</v>
          </cell>
          <cell r="K67">
            <v>6</v>
          </cell>
          <cell r="P67">
            <v>6</v>
          </cell>
          <cell r="Q67">
            <v>6</v>
          </cell>
          <cell r="V67">
            <v>6.25</v>
          </cell>
        </row>
        <row r="68">
          <cell r="F68">
            <v>8.5</v>
          </cell>
          <cell r="H68">
            <v>9</v>
          </cell>
          <cell r="I68">
            <v>8.75</v>
          </cell>
          <cell r="K68">
            <v>8</v>
          </cell>
          <cell r="P68">
            <v>6.666666666666667</v>
          </cell>
          <cell r="Q68">
            <v>7.3333333333333339</v>
          </cell>
          <cell r="V68">
            <v>8.2166666666666668</v>
          </cell>
        </row>
        <row r="69">
          <cell r="F69">
            <v>8.25</v>
          </cell>
          <cell r="H69">
            <v>8</v>
          </cell>
          <cell r="I69">
            <v>8.125</v>
          </cell>
          <cell r="K69">
            <v>9</v>
          </cell>
          <cell r="P69">
            <v>8</v>
          </cell>
          <cell r="Q69">
            <v>8.5</v>
          </cell>
          <cell r="V69">
            <v>7.875</v>
          </cell>
        </row>
        <row r="70">
          <cell r="F70">
            <v>7.25</v>
          </cell>
          <cell r="H70">
            <v>7</v>
          </cell>
          <cell r="I70">
            <v>7.125</v>
          </cell>
          <cell r="K70">
            <v>6</v>
          </cell>
          <cell r="P70">
            <v>6.333333333333333</v>
          </cell>
          <cell r="Q70">
            <v>6.1666666666666661</v>
          </cell>
          <cell r="V70">
            <v>7.2583333333333329</v>
          </cell>
        </row>
        <row r="71">
          <cell r="F71">
            <v>9</v>
          </cell>
          <cell r="H71">
            <v>9</v>
          </cell>
          <cell r="I71">
            <v>9</v>
          </cell>
          <cell r="K71">
            <v>8</v>
          </cell>
          <cell r="P71">
            <v>9</v>
          </cell>
          <cell r="Q71">
            <v>8.5</v>
          </cell>
          <cell r="V71">
            <v>8.3000000000000007</v>
          </cell>
        </row>
        <row r="72">
          <cell r="F72">
            <v>9.5</v>
          </cell>
          <cell r="H72">
            <v>9</v>
          </cell>
          <cell r="I72">
            <v>9.25</v>
          </cell>
          <cell r="K72">
            <v>9</v>
          </cell>
          <cell r="P72">
            <v>9</v>
          </cell>
          <cell r="Q72">
            <v>9</v>
          </cell>
          <cell r="V72">
            <v>8.4166666666666661</v>
          </cell>
        </row>
        <row r="73">
          <cell r="F73">
            <v>6</v>
          </cell>
          <cell r="H73">
            <v>5</v>
          </cell>
          <cell r="I73">
            <v>5.5</v>
          </cell>
          <cell r="K73">
            <v>4</v>
          </cell>
          <cell r="P73">
            <v>6</v>
          </cell>
          <cell r="Q73">
            <v>5</v>
          </cell>
          <cell r="V73">
            <v>6.9</v>
          </cell>
        </row>
        <row r="74">
          <cell r="F74">
            <v>4.666666666666667</v>
          </cell>
          <cell r="H74">
            <v>6</v>
          </cell>
          <cell r="I74">
            <v>5.3333333333333339</v>
          </cell>
          <cell r="K74">
            <v>4</v>
          </cell>
          <cell r="P74">
            <v>6</v>
          </cell>
          <cell r="Q74">
            <v>5</v>
          </cell>
          <cell r="V74">
            <v>5.4444444444444455</v>
          </cell>
        </row>
        <row r="75">
          <cell r="F75">
            <v>7.5</v>
          </cell>
          <cell r="H75">
            <v>8</v>
          </cell>
          <cell r="I75">
            <v>7.75</v>
          </cell>
          <cell r="K75">
            <v>5</v>
          </cell>
          <cell r="P75">
            <v>6.666666666666667</v>
          </cell>
          <cell r="Q75">
            <v>5.8333333333333339</v>
          </cell>
          <cell r="V75">
            <v>7.7166666666666668</v>
          </cell>
        </row>
        <row r="76">
          <cell r="F76">
            <v>7.75</v>
          </cell>
          <cell r="H76">
            <v>7</v>
          </cell>
          <cell r="I76">
            <v>7.375</v>
          </cell>
          <cell r="K76">
            <v>6</v>
          </cell>
          <cell r="P76">
            <v>7</v>
          </cell>
          <cell r="Q76">
            <v>6.5</v>
          </cell>
          <cell r="V76">
            <v>6.958333333333333</v>
          </cell>
        </row>
        <row r="77">
          <cell r="F77">
            <v>6.75</v>
          </cell>
          <cell r="H77">
            <v>7</v>
          </cell>
          <cell r="I77">
            <v>6.875</v>
          </cell>
          <cell r="K77">
            <v>6</v>
          </cell>
          <cell r="P77">
            <v>6.333333333333333</v>
          </cell>
          <cell r="Q77">
            <v>6.1666666666666661</v>
          </cell>
          <cell r="V77">
            <v>7.0083333333333329</v>
          </cell>
        </row>
        <row r="78">
          <cell r="F78">
            <v>6.5</v>
          </cell>
          <cell r="H78">
            <v>8</v>
          </cell>
          <cell r="I78">
            <v>7.25</v>
          </cell>
          <cell r="K78">
            <v>6</v>
          </cell>
          <cell r="P78">
            <v>7</v>
          </cell>
          <cell r="Q78">
            <v>6.5</v>
          </cell>
          <cell r="V78">
            <v>7.916666666666667</v>
          </cell>
        </row>
        <row r="79">
          <cell r="F79">
            <v>8.5</v>
          </cell>
          <cell r="H79">
            <v>8</v>
          </cell>
          <cell r="I79">
            <v>8.25</v>
          </cell>
          <cell r="K79">
            <v>6</v>
          </cell>
          <cell r="P79">
            <v>8.3333333333333339</v>
          </cell>
          <cell r="Q79">
            <v>7.166666666666667</v>
          </cell>
          <cell r="V79">
            <v>7.8833333333333346</v>
          </cell>
        </row>
        <row r="80">
          <cell r="F80">
            <v>9.25</v>
          </cell>
          <cell r="H80">
            <v>8</v>
          </cell>
          <cell r="I80">
            <v>8.625</v>
          </cell>
          <cell r="K80">
            <v>7</v>
          </cell>
          <cell r="P80">
            <v>8.5</v>
          </cell>
          <cell r="Q80">
            <v>7.75</v>
          </cell>
          <cell r="V80">
            <v>7.59375</v>
          </cell>
        </row>
        <row r="81">
          <cell r="F81">
            <v>8</v>
          </cell>
          <cell r="H81">
            <v>8</v>
          </cell>
          <cell r="I81">
            <v>8</v>
          </cell>
          <cell r="K81">
            <v>5</v>
          </cell>
          <cell r="P81">
            <v>7</v>
          </cell>
          <cell r="Q81">
            <v>6</v>
          </cell>
          <cell r="V81">
            <v>7.333333333333333</v>
          </cell>
        </row>
        <row r="82">
          <cell r="F82">
            <v>6</v>
          </cell>
          <cell r="H82">
            <v>7</v>
          </cell>
          <cell r="I82">
            <v>6.5</v>
          </cell>
          <cell r="K82">
            <v>6</v>
          </cell>
          <cell r="P82">
            <v>7.333333333333333</v>
          </cell>
          <cell r="Q82">
            <v>6.6666666666666661</v>
          </cell>
          <cell r="V82">
            <v>7.4333333333333327</v>
          </cell>
        </row>
        <row r="83">
          <cell r="F83">
            <v>4.5</v>
          </cell>
          <cell r="H83">
            <v>6</v>
          </cell>
          <cell r="I83">
            <v>5.25</v>
          </cell>
          <cell r="K83">
            <v>4</v>
          </cell>
          <cell r="P83">
            <v>5</v>
          </cell>
          <cell r="Q83">
            <v>4.5</v>
          </cell>
          <cell r="V83">
            <v>6.15</v>
          </cell>
        </row>
        <row r="84">
          <cell r="F84">
            <v>5.75</v>
          </cell>
          <cell r="H84">
            <v>7</v>
          </cell>
          <cell r="I84">
            <v>6.375</v>
          </cell>
          <cell r="K84">
            <v>5</v>
          </cell>
          <cell r="P84">
            <v>5.333333333333333</v>
          </cell>
          <cell r="Q84">
            <v>5.1666666666666661</v>
          </cell>
          <cell r="V84">
            <v>6.1083333333333325</v>
          </cell>
        </row>
        <row r="85">
          <cell r="F85">
            <v>5.75</v>
          </cell>
          <cell r="H85">
            <v>7</v>
          </cell>
          <cell r="I85">
            <v>6.375</v>
          </cell>
          <cell r="K85">
            <v>6</v>
          </cell>
          <cell r="P85">
            <v>7</v>
          </cell>
          <cell r="Q85">
            <v>6.5</v>
          </cell>
          <cell r="V85">
            <v>7.291666666666667</v>
          </cell>
        </row>
        <row r="86">
          <cell r="F86">
            <v>7.5</v>
          </cell>
          <cell r="H86">
            <v>6</v>
          </cell>
          <cell r="I86">
            <v>6.75</v>
          </cell>
          <cell r="K86">
            <v>7</v>
          </cell>
          <cell r="P86">
            <v>7.666666666666667</v>
          </cell>
          <cell r="Q86">
            <v>7.3333333333333339</v>
          </cell>
          <cell r="V86">
            <v>7.416666666666667</v>
          </cell>
        </row>
        <row r="87">
          <cell r="F87">
            <v>5.25</v>
          </cell>
          <cell r="H87">
            <v>7</v>
          </cell>
          <cell r="I87">
            <v>6.125</v>
          </cell>
          <cell r="K87">
            <v>5</v>
          </cell>
          <cell r="P87">
            <v>6.333333333333333</v>
          </cell>
          <cell r="Q87">
            <v>5.6666666666666661</v>
          </cell>
          <cell r="V87">
            <v>6.5583333333333327</v>
          </cell>
        </row>
        <row r="88">
          <cell r="F88">
            <v>6.5</v>
          </cell>
          <cell r="H88">
            <v>7</v>
          </cell>
          <cell r="I88">
            <v>6.75</v>
          </cell>
          <cell r="K88">
            <v>6</v>
          </cell>
          <cell r="P88">
            <v>8</v>
          </cell>
          <cell r="Q88">
            <v>7</v>
          </cell>
          <cell r="V88">
            <v>7.55</v>
          </cell>
        </row>
        <row r="89">
          <cell r="F89">
            <v>8</v>
          </cell>
          <cell r="H89">
            <v>9</v>
          </cell>
          <cell r="I89">
            <v>8.5</v>
          </cell>
          <cell r="K89">
            <v>8</v>
          </cell>
          <cell r="P89">
            <v>8</v>
          </cell>
          <cell r="Q89">
            <v>8</v>
          </cell>
          <cell r="V89">
            <v>8.3000000000000007</v>
          </cell>
        </row>
        <row r="90">
          <cell r="F90">
            <v>9.5</v>
          </cell>
          <cell r="H90">
            <v>9</v>
          </cell>
          <cell r="I90">
            <v>9.25</v>
          </cell>
          <cell r="K90">
            <v>10</v>
          </cell>
          <cell r="P90">
            <v>9</v>
          </cell>
          <cell r="Q90">
            <v>9.5</v>
          </cell>
          <cell r="V90">
            <v>9.1875</v>
          </cell>
        </row>
        <row r="91">
          <cell r="F91">
            <v>7.25</v>
          </cell>
          <cell r="H91">
            <v>7</v>
          </cell>
          <cell r="I91">
            <v>7.125</v>
          </cell>
          <cell r="K91">
            <v>8</v>
          </cell>
          <cell r="P91">
            <v>7.666666666666667</v>
          </cell>
          <cell r="Q91">
            <v>7.8333333333333339</v>
          </cell>
          <cell r="V91">
            <v>7.5916666666666668</v>
          </cell>
        </row>
      </sheetData>
      <sheetData sheetId="1">
        <row r="2">
          <cell r="H2">
            <v>4.5</v>
          </cell>
          <cell r="K2">
            <v>6</v>
          </cell>
          <cell r="L2">
            <v>5.25</v>
          </cell>
          <cell r="N2">
            <v>5</v>
          </cell>
          <cell r="Q2">
            <v>5.5</v>
          </cell>
          <cell r="R2">
            <v>5.375</v>
          </cell>
          <cell r="X2">
            <v>6.15625</v>
          </cell>
        </row>
        <row r="3">
          <cell r="H3">
            <v>6.4</v>
          </cell>
          <cell r="K3">
            <v>7.5</v>
          </cell>
          <cell r="L3">
            <v>6.95</v>
          </cell>
          <cell r="N3">
            <v>5</v>
          </cell>
          <cell r="Q3">
            <v>7</v>
          </cell>
          <cell r="R3">
            <v>6.5</v>
          </cell>
          <cell r="X3">
            <v>7.8624999999999998</v>
          </cell>
        </row>
        <row r="4">
          <cell r="H4">
            <v>3.75</v>
          </cell>
          <cell r="K4">
            <v>4.5</v>
          </cell>
          <cell r="L4">
            <v>4.125</v>
          </cell>
          <cell r="N4">
            <v>4</v>
          </cell>
          <cell r="Q4">
            <v>4.5</v>
          </cell>
          <cell r="R4">
            <v>4.375</v>
          </cell>
          <cell r="X4">
            <v>5.125</v>
          </cell>
        </row>
        <row r="5">
          <cell r="H5">
            <v>6.8</v>
          </cell>
          <cell r="K5">
            <v>9</v>
          </cell>
          <cell r="L5">
            <v>7.9</v>
          </cell>
          <cell r="N5">
            <v>6</v>
          </cell>
          <cell r="Q5">
            <v>8.5</v>
          </cell>
          <cell r="R5">
            <v>7.875</v>
          </cell>
          <cell r="X5">
            <v>8.1937499999999996</v>
          </cell>
        </row>
        <row r="6">
          <cell r="H6">
            <v>5.4</v>
          </cell>
          <cell r="K6">
            <v>6</v>
          </cell>
          <cell r="L6">
            <v>5.7</v>
          </cell>
          <cell r="N6">
            <v>6</v>
          </cell>
          <cell r="Q6">
            <v>6.5</v>
          </cell>
          <cell r="R6">
            <v>6.375</v>
          </cell>
          <cell r="X6">
            <v>6.2687499999999998</v>
          </cell>
        </row>
        <row r="7">
          <cell r="H7">
            <v>5</v>
          </cell>
          <cell r="K7">
            <v>6.5</v>
          </cell>
          <cell r="L7">
            <v>5.75</v>
          </cell>
          <cell r="N7">
            <v>4</v>
          </cell>
          <cell r="Q7">
            <v>5</v>
          </cell>
          <cell r="R7">
            <v>4.75</v>
          </cell>
          <cell r="X7">
            <v>5.875</v>
          </cell>
        </row>
        <row r="8">
          <cell r="H8">
            <v>3.3333333333333335</v>
          </cell>
          <cell r="K8">
            <v>4</v>
          </cell>
          <cell r="L8">
            <v>3.666666666666667</v>
          </cell>
          <cell r="N8">
            <v>4</v>
          </cell>
          <cell r="Q8">
            <v>2.5</v>
          </cell>
          <cell r="R8">
            <v>2.875</v>
          </cell>
          <cell r="X8">
            <v>4.135416666666667</v>
          </cell>
        </row>
        <row r="10">
          <cell r="H10">
            <v>4.25</v>
          </cell>
          <cell r="K10">
            <v>5</v>
          </cell>
          <cell r="L10">
            <v>4.625</v>
          </cell>
          <cell r="N10">
            <v>3</v>
          </cell>
          <cell r="Q10">
            <v>5</v>
          </cell>
          <cell r="R10">
            <v>4.5</v>
          </cell>
          <cell r="X10">
            <v>5.4249999999999998</v>
          </cell>
        </row>
        <row r="11">
          <cell r="H11">
            <v>7.5</v>
          </cell>
          <cell r="K11">
            <v>8.5</v>
          </cell>
          <cell r="L11">
            <v>8</v>
          </cell>
          <cell r="N11">
            <v>8</v>
          </cell>
          <cell r="Q11">
            <v>6.5</v>
          </cell>
          <cell r="R11">
            <v>6.875</v>
          </cell>
          <cell r="X11">
            <v>8.21875</v>
          </cell>
        </row>
        <row r="12">
          <cell r="H12">
            <v>3.2</v>
          </cell>
          <cell r="K12">
            <v>4</v>
          </cell>
          <cell r="L12">
            <v>3.6</v>
          </cell>
          <cell r="N12">
            <v>3</v>
          </cell>
          <cell r="Q12">
            <v>4</v>
          </cell>
          <cell r="R12">
            <v>3.75</v>
          </cell>
          <cell r="X12">
            <v>4.4700000000000006</v>
          </cell>
        </row>
        <row r="13">
          <cell r="H13">
            <v>1.8</v>
          </cell>
          <cell r="K13">
            <v>2</v>
          </cell>
          <cell r="L13">
            <v>1.9</v>
          </cell>
          <cell r="N13">
            <v>2</v>
          </cell>
          <cell r="Q13">
            <v>1.5</v>
          </cell>
          <cell r="R13">
            <v>1.625</v>
          </cell>
          <cell r="X13">
            <v>2.105</v>
          </cell>
        </row>
        <row r="14">
          <cell r="H14">
            <v>6.2</v>
          </cell>
          <cell r="K14">
            <v>7</v>
          </cell>
          <cell r="L14">
            <v>6.6</v>
          </cell>
          <cell r="N14">
            <v>6</v>
          </cell>
          <cell r="Q14">
            <v>7</v>
          </cell>
          <cell r="R14">
            <v>6.75</v>
          </cell>
          <cell r="X14">
            <v>7.3375000000000004</v>
          </cell>
        </row>
        <row r="15">
          <cell r="H15">
            <v>4</v>
          </cell>
          <cell r="K15">
            <v>6</v>
          </cell>
          <cell r="L15">
            <v>5</v>
          </cell>
          <cell r="N15">
            <v>5</v>
          </cell>
          <cell r="Q15">
            <v>4.5</v>
          </cell>
          <cell r="R15">
            <v>4.625</v>
          </cell>
          <cell r="X15">
            <v>5.65625</v>
          </cell>
        </row>
        <row r="16">
          <cell r="H16">
            <v>3.3333333333333335</v>
          </cell>
          <cell r="K16">
            <v>5</v>
          </cell>
          <cell r="L16">
            <v>4.166666666666667</v>
          </cell>
          <cell r="N16">
            <v>3</v>
          </cell>
          <cell r="Q16">
            <v>4</v>
          </cell>
          <cell r="R16">
            <v>3.75</v>
          </cell>
          <cell r="X16">
            <v>5.1833333333333336</v>
          </cell>
        </row>
        <row r="17">
          <cell r="H17">
            <v>2.5</v>
          </cell>
          <cell r="K17">
            <v>2.5</v>
          </cell>
          <cell r="L17">
            <v>2.5</v>
          </cell>
          <cell r="N17">
            <v>2</v>
          </cell>
          <cell r="Q17">
            <v>3</v>
          </cell>
          <cell r="R17">
            <v>2.75</v>
          </cell>
          <cell r="X17">
            <v>4.8499999999999996</v>
          </cell>
        </row>
        <row r="18">
          <cell r="H18">
            <v>6.25</v>
          </cell>
          <cell r="K18">
            <v>8</v>
          </cell>
          <cell r="L18">
            <v>7.125</v>
          </cell>
          <cell r="N18">
            <v>6</v>
          </cell>
          <cell r="Q18">
            <v>6</v>
          </cell>
          <cell r="R18">
            <v>6</v>
          </cell>
          <cell r="X18">
            <v>7.625</v>
          </cell>
        </row>
        <row r="19">
          <cell r="H19">
            <v>5.4</v>
          </cell>
          <cell r="K19">
            <v>7</v>
          </cell>
          <cell r="L19">
            <v>6.2</v>
          </cell>
          <cell r="N19">
            <v>6</v>
          </cell>
          <cell r="Q19">
            <v>7</v>
          </cell>
          <cell r="R19">
            <v>6.75</v>
          </cell>
          <cell r="X19">
            <v>6.7374999999999998</v>
          </cell>
        </row>
        <row r="20">
          <cell r="H20">
            <v>5.2</v>
          </cell>
          <cell r="K20">
            <v>7</v>
          </cell>
          <cell r="L20">
            <v>6.1</v>
          </cell>
          <cell r="N20">
            <v>6</v>
          </cell>
          <cell r="Q20">
            <v>6</v>
          </cell>
          <cell r="R20">
            <v>6</v>
          </cell>
          <cell r="X20">
            <v>5.7750000000000004</v>
          </cell>
        </row>
        <row r="21">
          <cell r="H21">
            <v>2.25</v>
          </cell>
          <cell r="K21">
            <v>3.5</v>
          </cell>
          <cell r="L21">
            <v>2.875</v>
          </cell>
          <cell r="N21">
            <v>3</v>
          </cell>
          <cell r="Q21">
            <v>4</v>
          </cell>
          <cell r="R21">
            <v>3.75</v>
          </cell>
          <cell r="X21">
            <v>3.15625</v>
          </cell>
        </row>
        <row r="22">
          <cell r="H22">
            <v>6.4</v>
          </cell>
          <cell r="K22">
            <v>6</v>
          </cell>
          <cell r="L22">
            <v>6.2</v>
          </cell>
          <cell r="N22">
            <v>6</v>
          </cell>
          <cell r="Q22">
            <v>7</v>
          </cell>
          <cell r="R22">
            <v>6.75</v>
          </cell>
          <cell r="X22">
            <v>7.5900000000000007</v>
          </cell>
        </row>
        <row r="23">
          <cell r="H23">
            <v>5</v>
          </cell>
          <cell r="K23">
            <v>5.5</v>
          </cell>
          <cell r="L23">
            <v>5.25</v>
          </cell>
          <cell r="N23">
            <v>4</v>
          </cell>
          <cell r="Q23">
            <v>5.5</v>
          </cell>
          <cell r="R23">
            <v>5.125</v>
          </cell>
          <cell r="X23">
            <v>6.84375</v>
          </cell>
        </row>
        <row r="24">
          <cell r="H24">
            <v>8.4</v>
          </cell>
          <cell r="K24">
            <v>8</v>
          </cell>
          <cell r="L24">
            <v>8.1999999999999993</v>
          </cell>
          <cell r="N24">
            <v>8</v>
          </cell>
          <cell r="Q24">
            <v>7</v>
          </cell>
          <cell r="R24">
            <v>7.25</v>
          </cell>
          <cell r="X24">
            <v>8.49</v>
          </cell>
        </row>
        <row r="25">
          <cell r="H25">
            <v>8.6</v>
          </cell>
          <cell r="K25">
            <v>9</v>
          </cell>
          <cell r="L25">
            <v>8.8000000000000007</v>
          </cell>
          <cell r="N25">
            <v>9</v>
          </cell>
          <cell r="Q25">
            <v>9</v>
          </cell>
          <cell r="R25">
            <v>9</v>
          </cell>
          <cell r="X25">
            <v>8.9499999999999993</v>
          </cell>
        </row>
        <row r="26">
          <cell r="H26">
            <v>5.6</v>
          </cell>
          <cell r="K26">
            <v>6.5</v>
          </cell>
          <cell r="L26">
            <v>6.05</v>
          </cell>
          <cell r="N26">
            <v>3</v>
          </cell>
          <cell r="Q26">
            <v>5</v>
          </cell>
          <cell r="R26">
            <v>4.5</v>
          </cell>
          <cell r="X26">
            <v>5.6375000000000002</v>
          </cell>
        </row>
        <row r="27">
          <cell r="H27">
            <v>2</v>
          </cell>
          <cell r="K27">
            <v>2.5</v>
          </cell>
          <cell r="L27">
            <v>2.25</v>
          </cell>
          <cell r="N27">
            <v>1</v>
          </cell>
          <cell r="Q27">
            <v>2</v>
          </cell>
          <cell r="R27">
            <v>1.75</v>
          </cell>
          <cell r="X27">
            <v>3.6</v>
          </cell>
        </row>
        <row r="28">
          <cell r="H28">
            <v>2.25</v>
          </cell>
          <cell r="K28">
            <v>4</v>
          </cell>
          <cell r="L28">
            <v>3.125</v>
          </cell>
          <cell r="N28">
            <v>4</v>
          </cell>
          <cell r="Q28">
            <v>4.5</v>
          </cell>
          <cell r="R28">
            <v>4.375</v>
          </cell>
          <cell r="X28">
            <v>4.625</v>
          </cell>
        </row>
        <row r="29">
          <cell r="H29">
            <v>2.5</v>
          </cell>
          <cell r="K29">
            <v>5.5</v>
          </cell>
          <cell r="L29">
            <v>4</v>
          </cell>
          <cell r="N29">
            <v>3</v>
          </cell>
          <cell r="Q29">
            <v>2</v>
          </cell>
          <cell r="R29">
            <v>2.25</v>
          </cell>
          <cell r="X29">
            <v>4.3125</v>
          </cell>
        </row>
        <row r="30">
          <cell r="H30">
            <v>8</v>
          </cell>
          <cell r="K30">
            <v>9.5</v>
          </cell>
          <cell r="L30">
            <v>8.75</v>
          </cell>
          <cell r="N30">
            <v>8</v>
          </cell>
          <cell r="Q30">
            <v>8</v>
          </cell>
          <cell r="R30">
            <v>8</v>
          </cell>
          <cell r="X30">
            <v>7.4375</v>
          </cell>
        </row>
        <row r="31">
          <cell r="H31">
            <v>6</v>
          </cell>
          <cell r="K31">
            <v>5</v>
          </cell>
          <cell r="L31">
            <v>5.5</v>
          </cell>
          <cell r="N31">
            <v>6</v>
          </cell>
          <cell r="Q31">
            <v>4.5</v>
          </cell>
          <cell r="R31">
            <v>4.875</v>
          </cell>
          <cell r="X31">
            <v>5.09375</v>
          </cell>
        </row>
        <row r="32">
          <cell r="H32">
            <v>3.5</v>
          </cell>
          <cell r="K32">
            <v>5</v>
          </cell>
          <cell r="L32">
            <v>4.25</v>
          </cell>
          <cell r="N32">
            <v>5</v>
          </cell>
          <cell r="Q32">
            <v>2.5</v>
          </cell>
          <cell r="R32">
            <v>3.125</v>
          </cell>
          <cell r="X32">
            <v>4.59375</v>
          </cell>
        </row>
        <row r="33">
          <cell r="H33">
            <v>3.25</v>
          </cell>
          <cell r="K33">
            <v>4.5</v>
          </cell>
          <cell r="L33">
            <v>3.875</v>
          </cell>
          <cell r="N33">
            <v>1</v>
          </cell>
          <cell r="Q33">
            <v>3.5</v>
          </cell>
          <cell r="R33">
            <v>2.875</v>
          </cell>
          <cell r="X33">
            <v>4.6875</v>
          </cell>
        </row>
        <row r="34">
          <cell r="H34">
            <v>7.6</v>
          </cell>
          <cell r="K34">
            <v>9.5</v>
          </cell>
          <cell r="L34">
            <v>8.5500000000000007</v>
          </cell>
          <cell r="N34">
            <v>9</v>
          </cell>
          <cell r="Q34">
            <v>8</v>
          </cell>
          <cell r="R34">
            <v>8.25</v>
          </cell>
          <cell r="X34">
            <v>9.1999999999999993</v>
          </cell>
        </row>
        <row r="35">
          <cell r="H35">
            <v>3.4</v>
          </cell>
          <cell r="K35">
            <v>4</v>
          </cell>
          <cell r="L35">
            <v>3.7</v>
          </cell>
          <cell r="N35">
            <v>3</v>
          </cell>
          <cell r="Q35">
            <v>4.5</v>
          </cell>
          <cell r="R35">
            <v>4.125</v>
          </cell>
          <cell r="X35">
            <v>3.7062499999999998</v>
          </cell>
        </row>
        <row r="36">
          <cell r="H36">
            <v>9</v>
          </cell>
          <cell r="K36">
            <v>9.5</v>
          </cell>
          <cell r="L36">
            <v>9.25</v>
          </cell>
          <cell r="N36">
            <v>9</v>
          </cell>
          <cell r="Q36">
            <v>9</v>
          </cell>
          <cell r="R36">
            <v>9</v>
          </cell>
          <cell r="X36">
            <v>9.0625</v>
          </cell>
        </row>
        <row r="37">
          <cell r="H37">
            <v>7</v>
          </cell>
          <cell r="K37">
            <v>8.5</v>
          </cell>
          <cell r="L37">
            <v>7.75</v>
          </cell>
          <cell r="N37">
            <v>7</v>
          </cell>
          <cell r="Q37">
            <v>7.5</v>
          </cell>
          <cell r="R37">
            <v>7.375</v>
          </cell>
          <cell r="X37">
            <v>8.28125</v>
          </cell>
        </row>
        <row r="38">
          <cell r="H38">
            <v>3</v>
          </cell>
          <cell r="K38">
            <v>4.5</v>
          </cell>
          <cell r="L38">
            <v>3.75</v>
          </cell>
          <cell r="N38">
            <v>1</v>
          </cell>
          <cell r="Q38">
            <v>2.5</v>
          </cell>
          <cell r="R38">
            <v>2.125</v>
          </cell>
          <cell r="X38">
            <v>3.96875</v>
          </cell>
        </row>
        <row r="39">
          <cell r="H39">
            <v>5.2</v>
          </cell>
          <cell r="K39">
            <v>5.5</v>
          </cell>
          <cell r="L39">
            <v>5.35</v>
          </cell>
          <cell r="N39">
            <v>5</v>
          </cell>
          <cell r="Q39">
            <v>6</v>
          </cell>
          <cell r="R39">
            <v>5.75</v>
          </cell>
          <cell r="X39">
            <v>6.2750000000000004</v>
          </cell>
        </row>
        <row r="40">
          <cell r="H40">
            <v>6.6</v>
          </cell>
          <cell r="K40">
            <v>7</v>
          </cell>
          <cell r="L40">
            <v>6.8</v>
          </cell>
          <cell r="N40">
            <v>5</v>
          </cell>
          <cell r="Q40">
            <v>7.5</v>
          </cell>
          <cell r="R40">
            <v>6.875</v>
          </cell>
          <cell r="X40">
            <v>7.6687500000000002</v>
          </cell>
        </row>
        <row r="41">
          <cell r="H41">
            <v>2</v>
          </cell>
          <cell r="K41">
            <v>2.5</v>
          </cell>
          <cell r="L41">
            <v>2.25</v>
          </cell>
          <cell r="N41">
            <v>3</v>
          </cell>
          <cell r="Q41">
            <v>3.5</v>
          </cell>
          <cell r="R41">
            <v>3.375</v>
          </cell>
          <cell r="X41">
            <v>3.9249999999999998</v>
          </cell>
        </row>
        <row r="42">
          <cell r="H42">
            <v>4.666666666666667</v>
          </cell>
          <cell r="K42">
            <v>6.5</v>
          </cell>
          <cell r="L42">
            <v>5.5833333333333339</v>
          </cell>
          <cell r="N42">
            <v>6</v>
          </cell>
          <cell r="Q42">
            <v>6</v>
          </cell>
          <cell r="R42">
            <v>6</v>
          </cell>
          <cell r="X42">
            <v>7.5166666666666675</v>
          </cell>
        </row>
        <row r="43">
          <cell r="H43">
            <v>3.5</v>
          </cell>
          <cell r="K43">
            <v>5</v>
          </cell>
          <cell r="L43">
            <v>4.25</v>
          </cell>
          <cell r="N43">
            <v>2</v>
          </cell>
          <cell r="Q43">
            <v>3.5</v>
          </cell>
          <cell r="R43">
            <v>3.125</v>
          </cell>
          <cell r="X43">
            <v>4.59375</v>
          </cell>
        </row>
        <row r="44">
          <cell r="H44">
            <v>4</v>
          </cell>
          <cell r="K44">
            <v>5.5</v>
          </cell>
          <cell r="L44">
            <v>4.75</v>
          </cell>
          <cell r="N44">
            <v>2</v>
          </cell>
          <cell r="Q44">
            <v>3.5</v>
          </cell>
          <cell r="R44">
            <v>3.125</v>
          </cell>
          <cell r="X44">
            <v>5.21875</v>
          </cell>
        </row>
        <row r="45">
          <cell r="H45">
            <v>4</v>
          </cell>
          <cell r="K45">
            <v>6</v>
          </cell>
          <cell r="L45">
            <v>5</v>
          </cell>
          <cell r="N45">
            <v>3</v>
          </cell>
          <cell r="Q45">
            <v>5</v>
          </cell>
          <cell r="R45">
            <v>4.5</v>
          </cell>
          <cell r="X45">
            <v>5.375</v>
          </cell>
        </row>
        <row r="46">
          <cell r="H46">
            <v>6.4</v>
          </cell>
          <cell r="K46">
            <v>9</v>
          </cell>
          <cell r="L46">
            <v>7.7</v>
          </cell>
          <cell r="N46">
            <v>5</v>
          </cell>
          <cell r="Q46">
            <v>7.5</v>
          </cell>
          <cell r="R46">
            <v>6.875</v>
          </cell>
          <cell r="X46">
            <v>7.8937499999999998</v>
          </cell>
        </row>
        <row r="48">
          <cell r="H48">
            <v>3.6</v>
          </cell>
          <cell r="K48">
            <v>3</v>
          </cell>
          <cell r="L48">
            <v>3.3</v>
          </cell>
          <cell r="N48">
            <v>5</v>
          </cell>
          <cell r="Q48">
            <v>1.5</v>
          </cell>
          <cell r="R48">
            <v>2.375</v>
          </cell>
          <cell r="X48">
            <v>3.1687500000000002</v>
          </cell>
        </row>
        <row r="49">
          <cell r="H49">
            <v>4.25</v>
          </cell>
          <cell r="K49">
            <v>5</v>
          </cell>
          <cell r="L49">
            <v>4.625</v>
          </cell>
          <cell r="N49">
            <v>2</v>
          </cell>
          <cell r="Q49">
            <v>3.5</v>
          </cell>
          <cell r="R49">
            <v>3.125</v>
          </cell>
          <cell r="X49">
            <v>6.15</v>
          </cell>
        </row>
        <row r="50">
          <cell r="H50">
            <v>4.75</v>
          </cell>
          <cell r="K50">
            <v>7.5</v>
          </cell>
          <cell r="L50">
            <v>6.125</v>
          </cell>
          <cell r="N50">
            <v>5</v>
          </cell>
          <cell r="Q50">
            <v>5.5</v>
          </cell>
          <cell r="R50">
            <v>5.375</v>
          </cell>
          <cell r="X50">
            <v>6.375</v>
          </cell>
        </row>
        <row r="51">
          <cell r="H51">
            <v>4.75</v>
          </cell>
          <cell r="K51">
            <v>7</v>
          </cell>
          <cell r="L51">
            <v>5.875</v>
          </cell>
          <cell r="N51">
            <v>6</v>
          </cell>
          <cell r="Q51">
            <v>6</v>
          </cell>
          <cell r="R51">
            <v>6</v>
          </cell>
          <cell r="X51">
            <v>6.71875</v>
          </cell>
        </row>
        <row r="52">
          <cell r="H52">
            <v>7</v>
          </cell>
          <cell r="K52">
            <v>7.5</v>
          </cell>
          <cell r="L52">
            <v>7.25</v>
          </cell>
          <cell r="N52">
            <v>6</v>
          </cell>
          <cell r="Q52">
            <v>7.5</v>
          </cell>
          <cell r="R52">
            <v>7.125</v>
          </cell>
          <cell r="X52">
            <v>7.6749999999999998</v>
          </cell>
        </row>
        <row r="53">
          <cell r="H53">
            <v>6.75</v>
          </cell>
          <cell r="K53">
            <v>8.5</v>
          </cell>
          <cell r="L53">
            <v>7.625</v>
          </cell>
          <cell r="N53">
            <v>6</v>
          </cell>
          <cell r="Q53">
            <v>8</v>
          </cell>
          <cell r="R53">
            <v>7.5</v>
          </cell>
          <cell r="X53">
            <v>7.78125</v>
          </cell>
        </row>
        <row r="54">
          <cell r="H54">
            <v>6.8</v>
          </cell>
          <cell r="K54">
            <v>8.5</v>
          </cell>
          <cell r="L54">
            <v>7.65</v>
          </cell>
          <cell r="N54">
            <v>7</v>
          </cell>
          <cell r="Q54">
            <v>8</v>
          </cell>
          <cell r="R54">
            <v>7.75</v>
          </cell>
          <cell r="X54">
            <v>8.08</v>
          </cell>
        </row>
        <row r="55">
          <cell r="H55">
            <v>1.75</v>
          </cell>
          <cell r="K55">
            <v>4.5</v>
          </cell>
          <cell r="L55">
            <v>3.125</v>
          </cell>
          <cell r="N55">
            <v>1</v>
          </cell>
          <cell r="Q55">
            <v>2.5</v>
          </cell>
          <cell r="R55">
            <v>2.125</v>
          </cell>
          <cell r="X55">
            <v>4.0625</v>
          </cell>
        </row>
        <row r="56">
          <cell r="H56">
            <v>8.1999999999999993</v>
          </cell>
          <cell r="K56">
            <v>9.5</v>
          </cell>
          <cell r="L56">
            <v>8.85</v>
          </cell>
          <cell r="N56">
            <v>9</v>
          </cell>
          <cell r="Q56">
            <v>8.5</v>
          </cell>
          <cell r="R56">
            <v>8.625</v>
          </cell>
          <cell r="X56">
            <v>9.1187500000000004</v>
          </cell>
        </row>
        <row r="57">
          <cell r="H57">
            <v>5.75</v>
          </cell>
          <cell r="K57">
            <v>6.5</v>
          </cell>
          <cell r="L57">
            <v>6.125</v>
          </cell>
          <cell r="N57">
            <v>9</v>
          </cell>
          <cell r="Q57">
            <v>8</v>
          </cell>
          <cell r="R57">
            <v>8.25</v>
          </cell>
          <cell r="X57">
            <v>7.09375</v>
          </cell>
        </row>
        <row r="58">
          <cell r="H58">
            <v>7.2</v>
          </cell>
          <cell r="K58">
            <v>9.5</v>
          </cell>
          <cell r="L58">
            <v>8.35</v>
          </cell>
          <cell r="N58">
            <v>7</v>
          </cell>
          <cell r="Q58">
            <v>8</v>
          </cell>
          <cell r="R58">
            <v>7.75</v>
          </cell>
          <cell r="X58">
            <v>8.2750000000000004</v>
          </cell>
        </row>
        <row r="59">
          <cell r="H59">
            <v>4.2</v>
          </cell>
          <cell r="K59">
            <v>5.5</v>
          </cell>
          <cell r="L59">
            <v>4.8499999999999996</v>
          </cell>
          <cell r="N59">
            <v>2</v>
          </cell>
          <cell r="Q59">
            <v>4.5</v>
          </cell>
          <cell r="R59">
            <v>3.875</v>
          </cell>
          <cell r="X59">
            <v>6.3450000000000006</v>
          </cell>
        </row>
        <row r="60">
          <cell r="H60">
            <v>6.5</v>
          </cell>
          <cell r="K60">
            <v>8</v>
          </cell>
          <cell r="L60">
            <v>7.25</v>
          </cell>
          <cell r="N60">
            <v>6</v>
          </cell>
          <cell r="Q60">
            <v>6.5</v>
          </cell>
          <cell r="R60">
            <v>6.375</v>
          </cell>
          <cell r="X60">
            <v>7.9249999999999998</v>
          </cell>
        </row>
        <row r="61">
          <cell r="H61">
            <v>4.333333333333333</v>
          </cell>
          <cell r="K61">
            <v>6.5</v>
          </cell>
          <cell r="L61">
            <v>5.4166666666666661</v>
          </cell>
          <cell r="N61">
            <v>4</v>
          </cell>
          <cell r="Q61">
            <v>5.5</v>
          </cell>
          <cell r="R61">
            <v>5.125</v>
          </cell>
          <cell r="X61">
            <v>5.1805555555555554</v>
          </cell>
        </row>
        <row r="62">
          <cell r="H62">
            <v>7.2</v>
          </cell>
          <cell r="K62">
            <v>7</v>
          </cell>
          <cell r="L62">
            <v>7.1</v>
          </cell>
          <cell r="N62">
            <v>5</v>
          </cell>
          <cell r="Q62">
            <v>7.5</v>
          </cell>
          <cell r="R62">
            <v>6.875</v>
          </cell>
          <cell r="X62">
            <v>7.7437500000000004</v>
          </cell>
        </row>
        <row r="63">
          <cell r="H63">
            <v>5.6</v>
          </cell>
          <cell r="K63">
            <v>6.5</v>
          </cell>
          <cell r="L63">
            <v>6.05</v>
          </cell>
          <cell r="N63">
            <v>6</v>
          </cell>
          <cell r="Q63">
            <v>6</v>
          </cell>
          <cell r="R63">
            <v>6</v>
          </cell>
          <cell r="X63">
            <v>6.2625000000000002</v>
          </cell>
        </row>
        <row r="64">
          <cell r="H64">
            <v>3.25</v>
          </cell>
          <cell r="K64">
            <v>5</v>
          </cell>
          <cell r="L64">
            <v>4.125</v>
          </cell>
          <cell r="N64">
            <v>2</v>
          </cell>
          <cell r="Q64">
            <v>4</v>
          </cell>
          <cell r="R64">
            <v>3.5</v>
          </cell>
          <cell r="X64">
            <v>6.125</v>
          </cell>
        </row>
        <row r="65">
          <cell r="H65">
            <v>5</v>
          </cell>
          <cell r="K65">
            <v>7.5</v>
          </cell>
          <cell r="L65">
            <v>6.25</v>
          </cell>
          <cell r="N65">
            <v>5</v>
          </cell>
          <cell r="Q65">
            <v>5</v>
          </cell>
          <cell r="R65">
            <v>5</v>
          </cell>
          <cell r="X65">
            <v>6.8125</v>
          </cell>
        </row>
        <row r="66">
          <cell r="H66">
            <v>6.2</v>
          </cell>
          <cell r="K66">
            <v>8</v>
          </cell>
          <cell r="L66">
            <v>7.1</v>
          </cell>
          <cell r="N66">
            <v>6</v>
          </cell>
          <cell r="Q66">
            <v>6</v>
          </cell>
          <cell r="R66">
            <v>6</v>
          </cell>
          <cell r="X66">
            <v>7.2750000000000004</v>
          </cell>
        </row>
        <row r="67">
          <cell r="H67">
            <v>7.2</v>
          </cell>
          <cell r="K67">
            <v>8</v>
          </cell>
          <cell r="L67">
            <v>7.6</v>
          </cell>
          <cell r="N67">
            <v>7</v>
          </cell>
          <cell r="Q67">
            <v>7.5</v>
          </cell>
          <cell r="R67">
            <v>7.375</v>
          </cell>
          <cell r="X67">
            <v>8.2437500000000004</v>
          </cell>
        </row>
        <row r="68">
          <cell r="H68">
            <v>2.6</v>
          </cell>
          <cell r="K68">
            <v>4</v>
          </cell>
          <cell r="L68">
            <v>3.3</v>
          </cell>
          <cell r="N68">
            <v>2</v>
          </cell>
          <cell r="Q68">
            <v>4</v>
          </cell>
          <cell r="R68">
            <v>3.5</v>
          </cell>
          <cell r="X68">
            <v>3.6</v>
          </cell>
        </row>
        <row r="69">
          <cell r="H69">
            <v>3</v>
          </cell>
          <cell r="K69">
            <v>4</v>
          </cell>
          <cell r="L69">
            <v>3.5</v>
          </cell>
          <cell r="N69">
            <v>3</v>
          </cell>
          <cell r="Q69">
            <v>5.5</v>
          </cell>
          <cell r="R69">
            <v>4.875</v>
          </cell>
          <cell r="X69">
            <v>5.09375</v>
          </cell>
        </row>
        <row r="70">
          <cell r="H70">
            <v>6.4</v>
          </cell>
          <cell r="K70">
            <v>6.5</v>
          </cell>
          <cell r="L70">
            <v>6.45</v>
          </cell>
          <cell r="N70">
            <v>5</v>
          </cell>
          <cell r="Q70">
            <v>7</v>
          </cell>
          <cell r="R70">
            <v>6.5</v>
          </cell>
          <cell r="X70">
            <v>6.9874999999999998</v>
          </cell>
        </row>
        <row r="71">
          <cell r="H71">
            <v>6</v>
          </cell>
          <cell r="K71">
            <v>7</v>
          </cell>
          <cell r="L71">
            <v>6.5</v>
          </cell>
          <cell r="N71">
            <v>6</v>
          </cell>
          <cell r="Q71">
            <v>6</v>
          </cell>
          <cell r="R71">
            <v>6</v>
          </cell>
          <cell r="X71">
            <v>6.375</v>
          </cell>
        </row>
        <row r="72">
          <cell r="H72">
            <v>6.5</v>
          </cell>
          <cell r="K72">
            <v>7</v>
          </cell>
          <cell r="L72">
            <v>6.75</v>
          </cell>
          <cell r="N72">
            <v>6</v>
          </cell>
          <cell r="Q72">
            <v>7.5</v>
          </cell>
          <cell r="R72">
            <v>7.125</v>
          </cell>
          <cell r="X72">
            <v>6.96875</v>
          </cell>
        </row>
        <row r="73">
          <cell r="H73">
            <v>6.8</v>
          </cell>
          <cell r="K73">
            <v>8.5</v>
          </cell>
          <cell r="L73">
            <v>7.65</v>
          </cell>
          <cell r="N73">
            <v>7</v>
          </cell>
          <cell r="Q73">
            <v>7</v>
          </cell>
          <cell r="R73">
            <v>7</v>
          </cell>
          <cell r="X73">
            <v>7.4124999999999996</v>
          </cell>
        </row>
        <row r="74">
          <cell r="H74">
            <v>6.4</v>
          </cell>
          <cell r="K74">
            <v>8</v>
          </cell>
          <cell r="L74">
            <v>7.2</v>
          </cell>
          <cell r="N74">
            <v>6</v>
          </cell>
          <cell r="Q74">
            <v>7</v>
          </cell>
          <cell r="R74">
            <v>6.75</v>
          </cell>
          <cell r="X74">
            <v>7.4874999999999998</v>
          </cell>
        </row>
        <row r="75">
          <cell r="H75">
            <v>5.25</v>
          </cell>
          <cell r="K75">
            <v>5.5</v>
          </cell>
          <cell r="L75">
            <v>5.375</v>
          </cell>
          <cell r="N75">
            <v>4</v>
          </cell>
          <cell r="Q75">
            <v>4</v>
          </cell>
          <cell r="R75">
            <v>4</v>
          </cell>
          <cell r="X75">
            <v>5.34375</v>
          </cell>
        </row>
        <row r="76">
          <cell r="H76">
            <v>7.4</v>
          </cell>
          <cell r="K76">
            <v>8</v>
          </cell>
          <cell r="L76">
            <v>7.7</v>
          </cell>
          <cell r="N76">
            <v>6</v>
          </cell>
          <cell r="Q76">
            <v>8</v>
          </cell>
          <cell r="R76">
            <v>7.5</v>
          </cell>
          <cell r="X76">
            <v>7.55</v>
          </cell>
        </row>
        <row r="77">
          <cell r="H77">
            <v>6.25</v>
          </cell>
          <cell r="K77">
            <v>8</v>
          </cell>
          <cell r="L77">
            <v>7.125</v>
          </cell>
          <cell r="N77">
            <v>6</v>
          </cell>
          <cell r="Q77">
            <v>6</v>
          </cell>
          <cell r="R77">
            <v>6</v>
          </cell>
          <cell r="X77">
            <v>6.78125</v>
          </cell>
        </row>
        <row r="78">
          <cell r="H78">
            <v>6.75</v>
          </cell>
          <cell r="K78">
            <v>7</v>
          </cell>
          <cell r="L78">
            <v>6.875</v>
          </cell>
          <cell r="N78">
            <v>6</v>
          </cell>
          <cell r="Q78">
            <v>6.5</v>
          </cell>
          <cell r="R78">
            <v>6.375</v>
          </cell>
          <cell r="X78">
            <v>7.3125</v>
          </cell>
        </row>
        <row r="79">
          <cell r="H79">
            <v>2</v>
          </cell>
          <cell r="K79">
            <v>3.5</v>
          </cell>
          <cell r="L79">
            <v>2.75</v>
          </cell>
          <cell r="N79">
            <v>1</v>
          </cell>
          <cell r="Q79">
            <v>3.5</v>
          </cell>
          <cell r="R79">
            <v>2.875</v>
          </cell>
          <cell r="X79">
            <v>3.40625</v>
          </cell>
        </row>
        <row r="80">
          <cell r="H80">
            <v>7.75</v>
          </cell>
          <cell r="K80">
            <v>8</v>
          </cell>
          <cell r="L80">
            <v>7.875</v>
          </cell>
          <cell r="N80">
            <v>7</v>
          </cell>
          <cell r="Q80">
            <v>7</v>
          </cell>
          <cell r="R80">
            <v>7</v>
          </cell>
          <cell r="X80">
            <v>6.96875</v>
          </cell>
        </row>
        <row r="81">
          <cell r="H81">
            <v>9.75</v>
          </cell>
          <cell r="K81">
            <v>9</v>
          </cell>
          <cell r="L81">
            <v>9.375</v>
          </cell>
          <cell r="N81">
            <v>10</v>
          </cell>
          <cell r="Q81">
            <v>9</v>
          </cell>
          <cell r="R81">
            <v>9.25</v>
          </cell>
          <cell r="X81">
            <v>9.65625</v>
          </cell>
        </row>
        <row r="82">
          <cell r="H82">
            <v>8.4</v>
          </cell>
          <cell r="K82">
            <v>9.5</v>
          </cell>
          <cell r="L82">
            <v>8.9499999999999993</v>
          </cell>
          <cell r="N82">
            <v>8</v>
          </cell>
          <cell r="Q82">
            <v>7</v>
          </cell>
          <cell r="R82">
            <v>7.25</v>
          </cell>
          <cell r="X82">
            <v>8.3000000000000007</v>
          </cell>
        </row>
        <row r="83">
          <cell r="H83">
            <v>4.5</v>
          </cell>
          <cell r="K83">
            <v>5</v>
          </cell>
          <cell r="L83">
            <v>4.75</v>
          </cell>
          <cell r="N83">
            <v>3</v>
          </cell>
          <cell r="Q83">
            <v>4</v>
          </cell>
          <cell r="R83">
            <v>3.75</v>
          </cell>
          <cell r="X83">
            <v>4.875</v>
          </cell>
        </row>
        <row r="84">
          <cell r="H84">
            <v>8.3333333333333339</v>
          </cell>
          <cell r="K84">
            <v>9</v>
          </cell>
          <cell r="L84">
            <v>8.6666666666666679</v>
          </cell>
          <cell r="N84">
            <v>8</v>
          </cell>
          <cell r="Q84">
            <v>7.5</v>
          </cell>
          <cell r="R84">
            <v>7.625</v>
          </cell>
          <cell r="X84">
            <v>8.5729166666666679</v>
          </cell>
        </row>
        <row r="85">
          <cell r="H85">
            <v>7.8</v>
          </cell>
          <cell r="K85">
            <v>9.5</v>
          </cell>
          <cell r="L85">
            <v>8.65</v>
          </cell>
          <cell r="N85">
            <v>9</v>
          </cell>
          <cell r="Q85">
            <v>9</v>
          </cell>
          <cell r="R85">
            <v>9</v>
          </cell>
          <cell r="X85">
            <v>8.4124999999999996</v>
          </cell>
        </row>
        <row r="86">
          <cell r="H86">
            <v>6</v>
          </cell>
          <cell r="K86">
            <v>7.5</v>
          </cell>
          <cell r="L86">
            <v>6.75</v>
          </cell>
          <cell r="N86">
            <v>4</v>
          </cell>
          <cell r="Q86">
            <v>5</v>
          </cell>
          <cell r="R86">
            <v>4.75</v>
          </cell>
          <cell r="X86">
            <v>6.875</v>
          </cell>
        </row>
        <row r="87">
          <cell r="H87">
            <v>6.4</v>
          </cell>
          <cell r="K87">
            <v>7.5</v>
          </cell>
          <cell r="L87">
            <v>6.95</v>
          </cell>
          <cell r="N87">
            <v>7</v>
          </cell>
          <cell r="Q87">
            <v>6.5</v>
          </cell>
          <cell r="R87">
            <v>6.625</v>
          </cell>
          <cell r="X87">
            <v>7.3937499999999998</v>
          </cell>
        </row>
        <row r="88">
          <cell r="H88">
            <v>7.8</v>
          </cell>
          <cell r="K88">
            <v>8.5</v>
          </cell>
          <cell r="L88">
            <v>8.15</v>
          </cell>
          <cell r="N88">
            <v>6</v>
          </cell>
          <cell r="Q88">
            <v>8</v>
          </cell>
          <cell r="R88">
            <v>7.5</v>
          </cell>
          <cell r="X88">
            <v>7.6624999999999996</v>
          </cell>
        </row>
        <row r="89">
          <cell r="H89">
            <v>6.75</v>
          </cell>
          <cell r="K89">
            <v>8.5</v>
          </cell>
          <cell r="L89">
            <v>7.625</v>
          </cell>
          <cell r="N89">
            <v>6</v>
          </cell>
          <cell r="Q89">
            <v>7.5</v>
          </cell>
          <cell r="R89">
            <v>7.125</v>
          </cell>
          <cell r="X89">
            <v>7.6875</v>
          </cell>
        </row>
        <row r="90">
          <cell r="H90">
            <v>3.2</v>
          </cell>
          <cell r="K90">
            <v>4.5</v>
          </cell>
          <cell r="L90">
            <v>3.85</v>
          </cell>
          <cell r="N90">
            <v>2</v>
          </cell>
          <cell r="Q90">
            <v>3.5</v>
          </cell>
          <cell r="R90">
            <v>3.125</v>
          </cell>
          <cell r="X90">
            <v>3.6583333333333332</v>
          </cell>
        </row>
        <row r="91">
          <cell r="H91">
            <v>9.5</v>
          </cell>
          <cell r="K91">
            <v>10</v>
          </cell>
          <cell r="L91">
            <v>9.75</v>
          </cell>
          <cell r="N91">
            <v>9</v>
          </cell>
          <cell r="Q91">
            <v>9.5</v>
          </cell>
          <cell r="R91">
            <v>9.375</v>
          </cell>
          <cell r="X91">
            <v>8.78125</v>
          </cell>
        </row>
        <row r="92">
          <cell r="H92">
            <v>6.25</v>
          </cell>
          <cell r="K92">
            <v>7</v>
          </cell>
          <cell r="L92">
            <v>6.625</v>
          </cell>
          <cell r="N92">
            <v>6</v>
          </cell>
          <cell r="Q92">
            <v>7</v>
          </cell>
          <cell r="R92">
            <v>6.75</v>
          </cell>
          <cell r="X92">
            <v>7.09375</v>
          </cell>
        </row>
        <row r="93">
          <cell r="H93">
            <v>5.5</v>
          </cell>
          <cell r="K93">
            <v>7</v>
          </cell>
          <cell r="L93">
            <v>6.25</v>
          </cell>
          <cell r="N93">
            <v>5</v>
          </cell>
          <cell r="Q93">
            <v>6.5</v>
          </cell>
          <cell r="R93">
            <v>6.125</v>
          </cell>
          <cell r="X93">
            <v>7.09375</v>
          </cell>
        </row>
        <row r="94">
          <cell r="H94">
            <v>3.5</v>
          </cell>
          <cell r="K94">
            <v>4.5</v>
          </cell>
          <cell r="L94">
            <v>4</v>
          </cell>
          <cell r="N94">
            <v>1</v>
          </cell>
          <cell r="Q94">
            <v>3.5</v>
          </cell>
          <cell r="R94">
            <v>2.875</v>
          </cell>
          <cell r="X94">
            <v>3.96875</v>
          </cell>
        </row>
        <row r="95">
          <cell r="H95">
            <v>6.2</v>
          </cell>
          <cell r="K95">
            <v>8</v>
          </cell>
          <cell r="L95">
            <v>7.1</v>
          </cell>
          <cell r="N95">
            <v>6</v>
          </cell>
          <cell r="Q95">
            <v>6</v>
          </cell>
          <cell r="R95">
            <v>6</v>
          </cell>
          <cell r="X95">
            <v>7.0250000000000004</v>
          </cell>
        </row>
        <row r="96">
          <cell r="H96">
            <v>6.666666666666667</v>
          </cell>
          <cell r="K96">
            <v>8</v>
          </cell>
          <cell r="L96">
            <v>7.3333333333333339</v>
          </cell>
          <cell r="N96">
            <v>6</v>
          </cell>
          <cell r="Q96">
            <v>7</v>
          </cell>
          <cell r="R96">
            <v>6.75</v>
          </cell>
          <cell r="X96">
            <v>7.2708333333333339</v>
          </cell>
        </row>
      </sheetData>
      <sheetData sheetId="2">
        <row r="2">
          <cell r="H2">
            <v>6.75</v>
          </cell>
          <cell r="K2">
            <v>9</v>
          </cell>
          <cell r="L2">
            <v>7.875</v>
          </cell>
          <cell r="O2">
            <v>7</v>
          </cell>
          <cell r="T2">
            <v>8.5</v>
          </cell>
          <cell r="U2">
            <v>7.75</v>
          </cell>
          <cell r="AA2">
            <v>7.604166666666667</v>
          </cell>
        </row>
        <row r="3">
          <cell r="H3">
            <v>4.75</v>
          </cell>
          <cell r="K3">
            <v>4.5</v>
          </cell>
          <cell r="L3">
            <v>4.625</v>
          </cell>
          <cell r="O3">
            <v>3.5</v>
          </cell>
          <cell r="T3">
            <v>4</v>
          </cell>
          <cell r="U3">
            <v>3.75</v>
          </cell>
          <cell r="AA3">
            <v>4.0750000000000002</v>
          </cell>
        </row>
        <row r="4">
          <cell r="H4">
            <v>6.25</v>
          </cell>
          <cell r="K4">
            <v>8</v>
          </cell>
          <cell r="L4">
            <v>7.125</v>
          </cell>
          <cell r="O4">
            <v>5</v>
          </cell>
          <cell r="T4">
            <v>6.5</v>
          </cell>
          <cell r="U4">
            <v>5.75</v>
          </cell>
          <cell r="AA4">
            <v>7.1749999999999998</v>
          </cell>
        </row>
        <row r="5">
          <cell r="H5">
            <v>6</v>
          </cell>
          <cell r="K5">
            <v>7.5</v>
          </cell>
          <cell r="L5">
            <v>6.75</v>
          </cell>
          <cell r="O5">
            <v>6</v>
          </cell>
          <cell r="T5">
            <v>7</v>
          </cell>
          <cell r="U5">
            <v>6.5</v>
          </cell>
          <cell r="AA5">
            <v>7.65</v>
          </cell>
        </row>
        <row r="6">
          <cell r="H6">
            <v>7.5</v>
          </cell>
          <cell r="K6">
            <v>8</v>
          </cell>
          <cell r="L6">
            <v>7.75</v>
          </cell>
          <cell r="O6">
            <v>6</v>
          </cell>
          <cell r="T6">
            <v>8.5</v>
          </cell>
          <cell r="U6">
            <v>7.25</v>
          </cell>
          <cell r="AA6">
            <v>7</v>
          </cell>
        </row>
        <row r="7">
          <cell r="H7">
            <v>7.75</v>
          </cell>
          <cell r="K7">
            <v>9</v>
          </cell>
          <cell r="L7">
            <v>8.375</v>
          </cell>
          <cell r="O7">
            <v>6</v>
          </cell>
          <cell r="T7">
            <v>8.5</v>
          </cell>
          <cell r="U7">
            <v>7.25</v>
          </cell>
          <cell r="AA7">
            <v>7.270833333333333</v>
          </cell>
        </row>
        <row r="8">
          <cell r="H8">
            <v>4</v>
          </cell>
          <cell r="K8">
            <v>5</v>
          </cell>
          <cell r="L8">
            <v>4.5</v>
          </cell>
          <cell r="O8">
            <v>5</v>
          </cell>
          <cell r="T8">
            <v>4</v>
          </cell>
          <cell r="U8">
            <v>4.5</v>
          </cell>
          <cell r="AA8">
            <v>5</v>
          </cell>
        </row>
        <row r="9">
          <cell r="H9">
            <v>3.6666666666666665</v>
          </cell>
          <cell r="K9">
            <v>5</v>
          </cell>
          <cell r="L9">
            <v>4.333333333333333</v>
          </cell>
          <cell r="O9">
            <v>5</v>
          </cell>
          <cell r="T9">
            <v>6</v>
          </cell>
          <cell r="U9">
            <v>5.5</v>
          </cell>
          <cell r="AA9">
            <v>5.9722222222222214</v>
          </cell>
        </row>
        <row r="10">
          <cell r="H10">
            <v>3.6666666666666665</v>
          </cell>
          <cell r="K10">
            <v>4.5</v>
          </cell>
          <cell r="L10">
            <v>4.083333333333333</v>
          </cell>
          <cell r="O10">
            <v>3.5</v>
          </cell>
          <cell r="T10">
            <v>3.3333333333333335</v>
          </cell>
          <cell r="U10">
            <v>3.416666666666667</v>
          </cell>
          <cell r="AA10">
            <v>4.3</v>
          </cell>
        </row>
        <row r="11">
          <cell r="H11">
            <v>6.5</v>
          </cell>
          <cell r="K11">
            <v>8</v>
          </cell>
          <cell r="L11">
            <v>7.25</v>
          </cell>
          <cell r="O11">
            <v>6.5</v>
          </cell>
          <cell r="T11">
            <v>7</v>
          </cell>
          <cell r="U11">
            <v>6.75</v>
          </cell>
          <cell r="AA11">
            <v>7.2</v>
          </cell>
        </row>
        <row r="12">
          <cell r="H12">
            <v>5.75</v>
          </cell>
          <cell r="K12">
            <v>7.5</v>
          </cell>
          <cell r="L12">
            <v>6.625</v>
          </cell>
          <cell r="O12">
            <v>5.5</v>
          </cell>
          <cell r="T12">
            <v>7</v>
          </cell>
          <cell r="U12">
            <v>6.25</v>
          </cell>
          <cell r="AA12">
            <v>6.8125</v>
          </cell>
        </row>
        <row r="13">
          <cell r="H13">
            <v>8</v>
          </cell>
          <cell r="K13">
            <v>8.5</v>
          </cell>
          <cell r="L13">
            <v>8.25</v>
          </cell>
          <cell r="O13">
            <v>8</v>
          </cell>
          <cell r="T13">
            <v>9</v>
          </cell>
          <cell r="U13">
            <v>8.5</v>
          </cell>
          <cell r="AA13">
            <v>8.5500000000000007</v>
          </cell>
        </row>
        <row r="14">
          <cell r="H14">
            <v>8</v>
          </cell>
          <cell r="K14">
            <v>8</v>
          </cell>
          <cell r="L14">
            <v>8</v>
          </cell>
          <cell r="O14">
            <v>9</v>
          </cell>
          <cell r="T14">
            <v>9.3333333333333339</v>
          </cell>
          <cell r="U14">
            <v>9.1666666666666679</v>
          </cell>
          <cell r="AA14">
            <v>8.033333333333335</v>
          </cell>
        </row>
        <row r="15">
          <cell r="H15">
            <v>9.25</v>
          </cell>
          <cell r="K15">
            <v>9</v>
          </cell>
          <cell r="L15">
            <v>9.125</v>
          </cell>
          <cell r="O15">
            <v>9</v>
          </cell>
          <cell r="T15">
            <v>10</v>
          </cell>
          <cell r="U15">
            <v>9.5</v>
          </cell>
          <cell r="AA15">
            <v>8.4375</v>
          </cell>
        </row>
        <row r="16">
          <cell r="H16">
            <v>6.75</v>
          </cell>
          <cell r="K16">
            <v>8.5</v>
          </cell>
          <cell r="L16">
            <v>7.625</v>
          </cell>
          <cell r="O16">
            <v>6.5</v>
          </cell>
          <cell r="T16">
            <v>7.5</v>
          </cell>
          <cell r="U16">
            <v>7</v>
          </cell>
          <cell r="AA16">
            <v>7.770833333333333</v>
          </cell>
        </row>
        <row r="17">
          <cell r="H17">
            <v>7</v>
          </cell>
          <cell r="K17">
            <v>8.5</v>
          </cell>
          <cell r="L17">
            <v>7.75</v>
          </cell>
          <cell r="O17">
            <v>8</v>
          </cell>
          <cell r="T17">
            <v>7.666666666666667</v>
          </cell>
          <cell r="U17">
            <v>7.8333333333333339</v>
          </cell>
          <cell r="AA17">
            <v>7.4305555555555562</v>
          </cell>
        </row>
        <row r="18">
          <cell r="H18">
            <v>6.75</v>
          </cell>
          <cell r="K18">
            <v>6.5</v>
          </cell>
          <cell r="L18">
            <v>6.625</v>
          </cell>
          <cell r="O18">
            <v>6</v>
          </cell>
          <cell r="T18">
            <v>6</v>
          </cell>
          <cell r="U18">
            <v>6</v>
          </cell>
          <cell r="AA18">
            <v>6.9249999999999998</v>
          </cell>
        </row>
        <row r="19">
          <cell r="H19">
            <v>9</v>
          </cell>
          <cell r="K19">
            <v>9</v>
          </cell>
          <cell r="L19">
            <v>9</v>
          </cell>
          <cell r="O19">
            <v>9</v>
          </cell>
          <cell r="T19">
            <v>9</v>
          </cell>
          <cell r="U19">
            <v>9</v>
          </cell>
          <cell r="AA19">
            <v>9</v>
          </cell>
        </row>
        <row r="20">
          <cell r="H20">
            <v>3.6666666666666665</v>
          </cell>
          <cell r="K20">
            <v>4</v>
          </cell>
          <cell r="L20">
            <v>3.833333333333333</v>
          </cell>
          <cell r="O20">
            <v>3.5</v>
          </cell>
          <cell r="T20">
            <v>3.75</v>
          </cell>
          <cell r="U20">
            <v>3.625</v>
          </cell>
          <cell r="AA20">
            <v>3.8916666666666666</v>
          </cell>
        </row>
        <row r="21">
          <cell r="H21">
            <v>4.333333333333333</v>
          </cell>
          <cell r="K21">
            <v>7.5</v>
          </cell>
          <cell r="L21">
            <v>5.9166666666666661</v>
          </cell>
          <cell r="O21">
            <v>5</v>
          </cell>
          <cell r="T21">
            <v>6</v>
          </cell>
          <cell r="U21">
            <v>5.5</v>
          </cell>
          <cell r="AA21">
            <v>6.5694444444444438</v>
          </cell>
        </row>
        <row r="22">
          <cell r="H22">
            <v>5.25</v>
          </cell>
          <cell r="K22">
            <v>7.5</v>
          </cell>
          <cell r="L22">
            <v>6.375</v>
          </cell>
          <cell r="O22">
            <v>6.5</v>
          </cell>
          <cell r="T22">
            <v>7</v>
          </cell>
          <cell r="U22">
            <v>6.75</v>
          </cell>
          <cell r="AA22">
            <v>7.1875</v>
          </cell>
        </row>
        <row r="23">
          <cell r="H23">
            <v>4.75</v>
          </cell>
          <cell r="K23">
            <v>6.5</v>
          </cell>
          <cell r="L23">
            <v>5.625</v>
          </cell>
          <cell r="O23">
            <v>3.5</v>
          </cell>
          <cell r="T23">
            <v>4</v>
          </cell>
          <cell r="U23">
            <v>3.75</v>
          </cell>
          <cell r="AA23">
            <v>5.2750000000000004</v>
          </cell>
        </row>
        <row r="24">
          <cell r="H24">
            <v>3.5</v>
          </cell>
          <cell r="K24">
            <v>5</v>
          </cell>
          <cell r="L24">
            <v>4.25</v>
          </cell>
          <cell r="O24">
            <v>3.5</v>
          </cell>
          <cell r="T24">
            <v>3.5</v>
          </cell>
          <cell r="U24">
            <v>3.5</v>
          </cell>
          <cell r="AA24">
            <v>4.55</v>
          </cell>
        </row>
        <row r="25">
          <cell r="H25">
            <v>5.5</v>
          </cell>
          <cell r="K25">
            <v>6.5</v>
          </cell>
          <cell r="L25">
            <v>6</v>
          </cell>
          <cell r="O25">
            <v>5</v>
          </cell>
          <cell r="T25">
            <v>7</v>
          </cell>
          <cell r="U25">
            <v>6</v>
          </cell>
          <cell r="AA25">
            <v>7.4</v>
          </cell>
        </row>
        <row r="26">
          <cell r="H26">
            <v>9</v>
          </cell>
          <cell r="K26">
            <v>9</v>
          </cell>
          <cell r="L26">
            <v>9</v>
          </cell>
          <cell r="O26">
            <v>8</v>
          </cell>
          <cell r="T26">
            <v>9</v>
          </cell>
          <cell r="U26">
            <v>8.5</v>
          </cell>
          <cell r="AA26">
            <v>8.0833333333333339</v>
          </cell>
        </row>
        <row r="27">
          <cell r="H27">
            <v>3.3333333333333335</v>
          </cell>
          <cell r="K27">
            <v>6.5</v>
          </cell>
          <cell r="L27">
            <v>4.916666666666667</v>
          </cell>
          <cell r="O27">
            <v>2</v>
          </cell>
          <cell r="T27">
            <v>3.6666666666666665</v>
          </cell>
          <cell r="U27">
            <v>2.833333333333333</v>
          </cell>
          <cell r="AA27">
            <v>4.95</v>
          </cell>
        </row>
        <row r="28">
          <cell r="H28">
            <v>6.666666666666667</v>
          </cell>
          <cell r="K28">
            <v>8.5</v>
          </cell>
          <cell r="L28">
            <v>7.5833333333333339</v>
          </cell>
          <cell r="O28">
            <v>7</v>
          </cell>
          <cell r="T28">
            <v>8</v>
          </cell>
          <cell r="U28">
            <v>7.5</v>
          </cell>
          <cell r="AA28">
            <v>7.0166666666666675</v>
          </cell>
        </row>
        <row r="29">
          <cell r="H29">
            <v>3.6666666666666665</v>
          </cell>
          <cell r="K29">
            <v>5.5</v>
          </cell>
          <cell r="L29">
            <v>4.583333333333333</v>
          </cell>
          <cell r="O29">
            <v>5</v>
          </cell>
          <cell r="T29">
            <v>5.666666666666667</v>
          </cell>
          <cell r="U29">
            <v>5.3333333333333339</v>
          </cell>
          <cell r="AA29">
            <v>5.3833333333333337</v>
          </cell>
        </row>
        <row r="30">
          <cell r="H30">
            <v>3</v>
          </cell>
          <cell r="K30">
            <v>4.5</v>
          </cell>
          <cell r="L30">
            <v>3.75</v>
          </cell>
          <cell r="O30">
            <v>1</v>
          </cell>
          <cell r="T30">
            <v>1.5</v>
          </cell>
          <cell r="U30">
            <v>1.25</v>
          </cell>
          <cell r="AA30">
            <v>3.4</v>
          </cell>
        </row>
        <row r="31">
          <cell r="H31">
            <v>3.3333333333333335</v>
          </cell>
          <cell r="K31">
            <v>5.5</v>
          </cell>
          <cell r="L31">
            <v>4.416666666666667</v>
          </cell>
          <cell r="O31">
            <v>2</v>
          </cell>
          <cell r="T31">
            <v>5</v>
          </cell>
          <cell r="U31">
            <v>3.5</v>
          </cell>
          <cell r="AA31">
            <v>5.5833333333333339</v>
          </cell>
        </row>
        <row r="32">
          <cell r="H32">
            <v>4</v>
          </cell>
          <cell r="K32">
            <v>4.5</v>
          </cell>
          <cell r="L32">
            <v>4.25</v>
          </cell>
          <cell r="O32">
            <v>3</v>
          </cell>
          <cell r="T32">
            <v>5.333333333333333</v>
          </cell>
          <cell r="U32">
            <v>4.1666666666666661</v>
          </cell>
          <cell r="AA32">
            <v>5.2833333333333332</v>
          </cell>
        </row>
        <row r="33">
          <cell r="H33">
            <v>3</v>
          </cell>
          <cell r="K33">
            <v>4</v>
          </cell>
          <cell r="L33">
            <v>3.5</v>
          </cell>
          <cell r="O33">
            <v>1</v>
          </cell>
          <cell r="T33">
            <v>4.333333333333333</v>
          </cell>
          <cell r="U33">
            <v>2.6666666666666665</v>
          </cell>
          <cell r="AA33">
            <v>4.833333333333333</v>
          </cell>
        </row>
        <row r="34">
          <cell r="H34">
            <v>8.75</v>
          </cell>
          <cell r="K34">
            <v>8</v>
          </cell>
          <cell r="L34">
            <v>8.375</v>
          </cell>
          <cell r="O34">
            <v>8</v>
          </cell>
          <cell r="T34">
            <v>8.5</v>
          </cell>
          <cell r="U34">
            <v>8.25</v>
          </cell>
          <cell r="AA34">
            <v>8.125</v>
          </cell>
        </row>
        <row r="35">
          <cell r="H35">
            <v>4.5</v>
          </cell>
          <cell r="K35">
            <v>5</v>
          </cell>
          <cell r="L35">
            <v>4.75</v>
          </cell>
          <cell r="O35">
            <v>2</v>
          </cell>
          <cell r="T35">
            <v>3</v>
          </cell>
          <cell r="U35">
            <v>2.5</v>
          </cell>
          <cell r="AA35">
            <v>4.45</v>
          </cell>
        </row>
        <row r="36">
          <cell r="H36">
            <v>7.5</v>
          </cell>
          <cell r="K36">
            <v>7.5</v>
          </cell>
          <cell r="L36">
            <v>7.5</v>
          </cell>
          <cell r="O36">
            <v>5</v>
          </cell>
          <cell r="T36">
            <v>7</v>
          </cell>
          <cell r="U36">
            <v>6</v>
          </cell>
          <cell r="AA36">
            <v>6.7</v>
          </cell>
        </row>
        <row r="37">
          <cell r="H37">
            <v>6.5</v>
          </cell>
          <cell r="K37">
            <v>7.5</v>
          </cell>
          <cell r="L37">
            <v>7</v>
          </cell>
          <cell r="O37">
            <v>6</v>
          </cell>
          <cell r="T37">
            <v>7</v>
          </cell>
          <cell r="U37">
            <v>6.5</v>
          </cell>
          <cell r="AA37">
            <v>7.5</v>
          </cell>
        </row>
        <row r="38">
          <cell r="H38">
            <v>6.75</v>
          </cell>
          <cell r="K38">
            <v>5.5</v>
          </cell>
          <cell r="L38">
            <v>6.125</v>
          </cell>
          <cell r="O38">
            <v>8</v>
          </cell>
          <cell r="T38">
            <v>8.3333333333333339</v>
          </cell>
          <cell r="U38">
            <v>8.1666666666666679</v>
          </cell>
          <cell r="AA38">
            <v>6.4583333333333339</v>
          </cell>
        </row>
        <row r="39">
          <cell r="H39">
            <v>7.5</v>
          </cell>
          <cell r="K39">
            <v>8.5</v>
          </cell>
          <cell r="L39">
            <v>8</v>
          </cell>
          <cell r="O39">
            <v>7</v>
          </cell>
          <cell r="T39">
            <v>8</v>
          </cell>
          <cell r="U39">
            <v>7.5</v>
          </cell>
          <cell r="AA39">
            <v>7.9</v>
          </cell>
        </row>
        <row r="40">
          <cell r="H40">
            <v>5</v>
          </cell>
          <cell r="K40">
            <v>6</v>
          </cell>
          <cell r="L40">
            <v>5.5</v>
          </cell>
          <cell r="O40">
            <v>3</v>
          </cell>
          <cell r="T40">
            <v>4.666666666666667</v>
          </cell>
          <cell r="U40">
            <v>3.8333333333333335</v>
          </cell>
          <cell r="AA40">
            <v>5.0666666666666673</v>
          </cell>
        </row>
        <row r="41">
          <cell r="H41">
            <v>5</v>
          </cell>
          <cell r="K41">
            <v>6</v>
          </cell>
          <cell r="L41">
            <v>5.5</v>
          </cell>
          <cell r="O41">
            <v>2</v>
          </cell>
          <cell r="T41">
            <v>6</v>
          </cell>
          <cell r="U41">
            <v>4</v>
          </cell>
          <cell r="AA41">
            <v>5.5</v>
          </cell>
        </row>
        <row r="42">
          <cell r="H42">
            <v>4.75</v>
          </cell>
          <cell r="K42">
            <v>6</v>
          </cell>
          <cell r="L42">
            <v>5.375</v>
          </cell>
          <cell r="O42">
            <v>5</v>
          </cell>
          <cell r="T42">
            <v>6</v>
          </cell>
          <cell r="U42">
            <v>5.5</v>
          </cell>
          <cell r="AA42">
            <v>5.375</v>
          </cell>
        </row>
        <row r="43">
          <cell r="H43">
            <v>6.333333333333333</v>
          </cell>
          <cell r="K43">
            <v>7</v>
          </cell>
          <cell r="L43">
            <v>6.6666666666666661</v>
          </cell>
          <cell r="O43">
            <v>7</v>
          </cell>
          <cell r="T43">
            <v>7.666666666666667</v>
          </cell>
          <cell r="U43">
            <v>7.3333333333333339</v>
          </cell>
          <cell r="AA43">
            <v>7.4</v>
          </cell>
        </row>
        <row r="44">
          <cell r="H44">
            <v>8</v>
          </cell>
          <cell r="K44">
            <v>8.5</v>
          </cell>
          <cell r="L44">
            <v>8.25</v>
          </cell>
          <cell r="O44">
            <v>7</v>
          </cell>
          <cell r="T44">
            <v>6.666666666666667</v>
          </cell>
          <cell r="U44">
            <v>6.8333333333333339</v>
          </cell>
          <cell r="AA44">
            <v>7.0166666666666675</v>
          </cell>
        </row>
        <row r="45">
          <cell r="H45">
            <v>7</v>
          </cell>
          <cell r="K45">
            <v>7.5</v>
          </cell>
          <cell r="L45">
            <v>7.25</v>
          </cell>
          <cell r="O45">
            <v>6</v>
          </cell>
          <cell r="T45">
            <v>7.666666666666667</v>
          </cell>
          <cell r="U45">
            <v>6.8333333333333339</v>
          </cell>
          <cell r="AA45">
            <v>6.8166666666666673</v>
          </cell>
        </row>
        <row r="46">
          <cell r="H46">
            <v>7.75</v>
          </cell>
          <cell r="K46">
            <v>8.5</v>
          </cell>
          <cell r="L46">
            <v>8.125</v>
          </cell>
          <cell r="O46">
            <v>5</v>
          </cell>
          <cell r="T46">
            <v>7.666666666666667</v>
          </cell>
          <cell r="U46">
            <v>6.3333333333333339</v>
          </cell>
          <cell r="AA46">
            <v>7.0916666666666668</v>
          </cell>
        </row>
        <row r="47">
          <cell r="H47">
            <v>6.333333333333333</v>
          </cell>
          <cell r="K47">
            <v>7</v>
          </cell>
          <cell r="L47">
            <v>6.6666666666666661</v>
          </cell>
          <cell r="O47">
            <v>3</v>
          </cell>
          <cell r="T47">
            <v>6.333333333333333</v>
          </cell>
          <cell r="U47">
            <v>4.6666666666666661</v>
          </cell>
          <cell r="AA47">
            <v>6.8666666666666654</v>
          </cell>
        </row>
        <row r="48">
          <cell r="H48">
            <v>5.25</v>
          </cell>
          <cell r="K48">
            <v>6.5</v>
          </cell>
          <cell r="L48">
            <v>5.875</v>
          </cell>
          <cell r="O48">
            <v>6</v>
          </cell>
          <cell r="T48">
            <v>6.5</v>
          </cell>
          <cell r="U48">
            <v>6.25</v>
          </cell>
          <cell r="AA48">
            <v>6.8250000000000002</v>
          </cell>
        </row>
        <row r="49">
          <cell r="H49">
            <v>4.333333333333333</v>
          </cell>
          <cell r="K49">
            <v>5</v>
          </cell>
          <cell r="L49">
            <v>4.6666666666666661</v>
          </cell>
          <cell r="O49">
            <v>1.5</v>
          </cell>
          <cell r="T49">
            <v>5.666666666666667</v>
          </cell>
          <cell r="U49">
            <v>3.5833333333333335</v>
          </cell>
          <cell r="AA49">
            <v>5.25</v>
          </cell>
        </row>
        <row r="50">
          <cell r="H50">
            <v>8.5</v>
          </cell>
          <cell r="K50">
            <v>6.5</v>
          </cell>
          <cell r="L50">
            <v>7.5</v>
          </cell>
          <cell r="O50">
            <v>7</v>
          </cell>
          <cell r="T50">
            <v>7</v>
          </cell>
          <cell r="U50">
            <v>7</v>
          </cell>
          <cell r="AA50">
            <v>7.3</v>
          </cell>
        </row>
        <row r="51">
          <cell r="H51">
            <v>5.75</v>
          </cell>
          <cell r="K51">
            <v>5.5</v>
          </cell>
          <cell r="L51">
            <v>5.625</v>
          </cell>
          <cell r="O51">
            <v>3</v>
          </cell>
          <cell r="T51">
            <v>5.333333333333333</v>
          </cell>
          <cell r="U51">
            <v>4.1666666666666661</v>
          </cell>
          <cell r="AA51">
            <v>5.3583333333333325</v>
          </cell>
        </row>
        <row r="52">
          <cell r="H52">
            <v>6.333333333333333</v>
          </cell>
          <cell r="K52">
            <v>6.5</v>
          </cell>
          <cell r="L52">
            <v>6.4166666666666661</v>
          </cell>
          <cell r="O52">
            <v>9</v>
          </cell>
          <cell r="T52">
            <v>8</v>
          </cell>
          <cell r="U52">
            <v>8.5</v>
          </cell>
          <cell r="AA52">
            <v>7.4791666666666661</v>
          </cell>
        </row>
        <row r="53">
          <cell r="H53">
            <v>9.3333333333333339</v>
          </cell>
          <cell r="K53">
            <v>9</v>
          </cell>
          <cell r="L53">
            <v>9.1666666666666679</v>
          </cell>
          <cell r="O53">
            <v>8</v>
          </cell>
          <cell r="T53">
            <v>9.5</v>
          </cell>
          <cell r="U53">
            <v>8.75</v>
          </cell>
          <cell r="AA53">
            <v>8.4791666666666679</v>
          </cell>
        </row>
        <row r="54">
          <cell r="H54">
            <v>6.666666666666667</v>
          </cell>
          <cell r="K54">
            <v>7.5</v>
          </cell>
          <cell r="L54">
            <v>7.0833333333333339</v>
          </cell>
          <cell r="O54">
            <v>4</v>
          </cell>
          <cell r="T54">
            <v>7</v>
          </cell>
          <cell r="U54">
            <v>5.5</v>
          </cell>
          <cell r="AA54">
            <v>6.1458333333333339</v>
          </cell>
        </row>
        <row r="55">
          <cell r="H55">
            <v>1.5</v>
          </cell>
          <cell r="K55">
            <v>6</v>
          </cell>
          <cell r="L55">
            <v>3.75</v>
          </cell>
          <cell r="O55">
            <v>1</v>
          </cell>
          <cell r="T55">
            <v>4.5</v>
          </cell>
          <cell r="U55">
            <v>2.75</v>
          </cell>
          <cell r="AA55">
            <v>4.3</v>
          </cell>
        </row>
        <row r="56">
          <cell r="H56">
            <v>6.333333333333333</v>
          </cell>
          <cell r="K56">
            <v>6.5</v>
          </cell>
          <cell r="L56">
            <v>6.4166666666666661</v>
          </cell>
          <cell r="O56">
            <v>5</v>
          </cell>
          <cell r="T56">
            <v>6.666666666666667</v>
          </cell>
          <cell r="U56">
            <v>5.8333333333333339</v>
          </cell>
          <cell r="AA56">
            <v>6.05</v>
          </cell>
        </row>
        <row r="57">
          <cell r="H57">
            <v>5</v>
          </cell>
          <cell r="K57">
            <v>6.5</v>
          </cell>
          <cell r="L57">
            <v>5.75</v>
          </cell>
          <cell r="O57">
            <v>4</v>
          </cell>
          <cell r="T57">
            <v>7</v>
          </cell>
          <cell r="U57">
            <v>5.5</v>
          </cell>
          <cell r="AA57">
            <v>6.3125</v>
          </cell>
        </row>
        <row r="58">
          <cell r="H58">
            <v>8.5</v>
          </cell>
          <cell r="K58">
            <v>8.5</v>
          </cell>
          <cell r="L58">
            <v>8.5</v>
          </cell>
          <cell r="O58">
            <v>8</v>
          </cell>
          <cell r="T58">
            <v>9</v>
          </cell>
          <cell r="U58">
            <v>8.5</v>
          </cell>
          <cell r="AA58">
            <v>8.6</v>
          </cell>
        </row>
        <row r="59">
          <cell r="H59">
            <v>6.5</v>
          </cell>
          <cell r="K59">
            <v>7.5</v>
          </cell>
          <cell r="L59">
            <v>7</v>
          </cell>
          <cell r="O59">
            <v>5</v>
          </cell>
          <cell r="T59">
            <v>7</v>
          </cell>
          <cell r="U59">
            <v>6</v>
          </cell>
          <cell r="AA59">
            <v>7</v>
          </cell>
        </row>
        <row r="60">
          <cell r="H60">
            <v>9.5</v>
          </cell>
          <cell r="K60">
            <v>9.5</v>
          </cell>
          <cell r="L60">
            <v>9.5</v>
          </cell>
          <cell r="O60">
            <v>7</v>
          </cell>
          <cell r="T60">
            <v>9.5</v>
          </cell>
          <cell r="U60">
            <v>8.25</v>
          </cell>
          <cell r="AA60">
            <v>8.6875</v>
          </cell>
        </row>
        <row r="61">
          <cell r="H61">
            <v>9.3333333333333339</v>
          </cell>
          <cell r="K61">
            <v>9.5</v>
          </cell>
          <cell r="L61">
            <v>9.4166666666666679</v>
          </cell>
          <cell r="O61">
            <v>9</v>
          </cell>
          <cell r="T61">
            <v>9.5</v>
          </cell>
          <cell r="U61">
            <v>9.25</v>
          </cell>
          <cell r="AA61">
            <v>9.4166666666666679</v>
          </cell>
        </row>
        <row r="62">
          <cell r="H62">
            <v>6.666666666666667</v>
          </cell>
          <cell r="K62">
            <v>9</v>
          </cell>
          <cell r="L62">
            <v>7.8333333333333339</v>
          </cell>
          <cell r="O62">
            <v>6</v>
          </cell>
          <cell r="T62">
            <v>8.5</v>
          </cell>
          <cell r="U62">
            <v>7.25</v>
          </cell>
          <cell r="AA62">
            <v>7.5208333333333339</v>
          </cell>
        </row>
        <row r="63">
          <cell r="H63">
            <v>8.75</v>
          </cell>
          <cell r="K63">
            <v>9</v>
          </cell>
          <cell r="L63">
            <v>8.875</v>
          </cell>
          <cell r="O63">
            <v>6</v>
          </cell>
          <cell r="T63">
            <v>8.6666666666666661</v>
          </cell>
          <cell r="U63">
            <v>7.333333333333333</v>
          </cell>
          <cell r="AA63">
            <v>8.4416666666666664</v>
          </cell>
        </row>
        <row r="64">
          <cell r="H64">
            <v>3</v>
          </cell>
          <cell r="K64">
            <v>5.5</v>
          </cell>
          <cell r="L64">
            <v>4.25</v>
          </cell>
          <cell r="O64">
            <v>3</v>
          </cell>
          <cell r="T64">
            <v>5</v>
          </cell>
          <cell r="U64">
            <v>4</v>
          </cell>
          <cell r="AA64">
            <v>4.5625</v>
          </cell>
        </row>
        <row r="65">
          <cell r="H65">
            <v>2.6666666666666665</v>
          </cell>
          <cell r="K65">
            <v>6</v>
          </cell>
          <cell r="L65">
            <v>4.333333333333333</v>
          </cell>
          <cell r="O65">
            <v>3</v>
          </cell>
          <cell r="T65">
            <v>6</v>
          </cell>
          <cell r="U65">
            <v>4.5</v>
          </cell>
          <cell r="AA65">
            <v>5.208333333333333</v>
          </cell>
        </row>
        <row r="66">
          <cell r="H66">
            <v>6</v>
          </cell>
          <cell r="K66">
            <v>7.5</v>
          </cell>
          <cell r="L66">
            <v>6.75</v>
          </cell>
          <cell r="O66">
            <v>5</v>
          </cell>
          <cell r="T66">
            <v>8</v>
          </cell>
          <cell r="U66">
            <v>6.5</v>
          </cell>
          <cell r="AA66">
            <v>6.3125</v>
          </cell>
        </row>
        <row r="67">
          <cell r="H67">
            <v>9</v>
          </cell>
          <cell r="K67">
            <v>9</v>
          </cell>
          <cell r="L67">
            <v>9</v>
          </cell>
          <cell r="O67">
            <v>7</v>
          </cell>
          <cell r="T67">
            <v>9.5</v>
          </cell>
          <cell r="U67">
            <v>8.25</v>
          </cell>
          <cell r="AA67">
            <v>8.3125</v>
          </cell>
        </row>
        <row r="68">
          <cell r="H68">
            <v>1</v>
          </cell>
          <cell r="K68">
            <v>4.5</v>
          </cell>
          <cell r="L68">
            <v>2.75</v>
          </cell>
          <cell r="O68">
            <v>1</v>
          </cell>
          <cell r="T68">
            <v>2.5</v>
          </cell>
          <cell r="U68">
            <v>1.75</v>
          </cell>
          <cell r="AA68">
            <v>2.2999999999999998</v>
          </cell>
        </row>
        <row r="69">
          <cell r="H69">
            <v>7.333333333333333</v>
          </cell>
          <cell r="K69">
            <v>8.5</v>
          </cell>
          <cell r="L69">
            <v>7.9166666666666661</v>
          </cell>
          <cell r="O69">
            <v>5</v>
          </cell>
          <cell r="T69">
            <v>8</v>
          </cell>
          <cell r="U69">
            <v>6.5</v>
          </cell>
          <cell r="AA69">
            <v>7.4833333333333325</v>
          </cell>
        </row>
        <row r="70">
          <cell r="H70">
            <v>7.5</v>
          </cell>
          <cell r="K70">
            <v>7.5</v>
          </cell>
          <cell r="L70">
            <v>7.5</v>
          </cell>
          <cell r="O70">
            <v>8</v>
          </cell>
          <cell r="T70">
            <v>7.5</v>
          </cell>
          <cell r="U70">
            <v>7.75</v>
          </cell>
          <cell r="AA70">
            <v>7.65</v>
          </cell>
        </row>
        <row r="71">
          <cell r="H71">
            <v>7.25</v>
          </cell>
          <cell r="K71">
            <v>8</v>
          </cell>
          <cell r="L71">
            <v>7.625</v>
          </cell>
          <cell r="O71">
            <v>5</v>
          </cell>
          <cell r="T71">
            <v>8</v>
          </cell>
          <cell r="U71">
            <v>6.5</v>
          </cell>
          <cell r="AA71">
            <v>7.4249999999999998</v>
          </cell>
        </row>
        <row r="72">
          <cell r="H72">
            <v>6.666666666666667</v>
          </cell>
          <cell r="K72">
            <v>8.5</v>
          </cell>
          <cell r="L72">
            <v>7.5833333333333339</v>
          </cell>
          <cell r="O72">
            <v>8</v>
          </cell>
          <cell r="T72">
            <v>8</v>
          </cell>
          <cell r="U72">
            <v>8</v>
          </cell>
          <cell r="AA72">
            <v>7.6458333333333339</v>
          </cell>
        </row>
        <row r="73">
          <cell r="H73">
            <v>7.333333333333333</v>
          </cell>
          <cell r="K73">
            <v>9</v>
          </cell>
          <cell r="L73">
            <v>8.1666666666666661</v>
          </cell>
          <cell r="O73">
            <v>6</v>
          </cell>
          <cell r="T73">
            <v>8</v>
          </cell>
          <cell r="U73">
            <v>7</v>
          </cell>
          <cell r="AA73">
            <v>7.4333333333333327</v>
          </cell>
        </row>
        <row r="74">
          <cell r="H74">
            <v>6</v>
          </cell>
          <cell r="K74">
            <v>7</v>
          </cell>
          <cell r="L74">
            <v>6.5</v>
          </cell>
          <cell r="O74">
            <v>3</v>
          </cell>
          <cell r="T74">
            <v>6.5</v>
          </cell>
          <cell r="U74">
            <v>4.75</v>
          </cell>
          <cell r="AA74">
            <v>5.85</v>
          </cell>
        </row>
        <row r="75">
          <cell r="H75">
            <v>4</v>
          </cell>
          <cell r="K75">
            <v>5.5</v>
          </cell>
          <cell r="L75">
            <v>4.75</v>
          </cell>
          <cell r="O75">
            <v>2</v>
          </cell>
          <cell r="T75">
            <v>3.5</v>
          </cell>
          <cell r="U75">
            <v>2.75</v>
          </cell>
          <cell r="AA75">
            <v>4.875</v>
          </cell>
        </row>
        <row r="76">
          <cell r="H76">
            <v>9</v>
          </cell>
          <cell r="K76">
            <v>9.5</v>
          </cell>
          <cell r="L76">
            <v>9.25</v>
          </cell>
          <cell r="O76">
            <v>8</v>
          </cell>
          <cell r="T76">
            <v>9</v>
          </cell>
          <cell r="U76">
            <v>8.5</v>
          </cell>
          <cell r="AA76">
            <v>8.6875</v>
          </cell>
        </row>
        <row r="77">
          <cell r="H77">
            <v>7.25</v>
          </cell>
          <cell r="K77">
            <v>8</v>
          </cell>
          <cell r="L77">
            <v>7.625</v>
          </cell>
          <cell r="O77">
            <v>8.5</v>
          </cell>
          <cell r="T77">
            <v>7.333333333333333</v>
          </cell>
          <cell r="U77">
            <v>7.9166666666666661</v>
          </cell>
          <cell r="AA77">
            <v>7.708333333333333</v>
          </cell>
        </row>
        <row r="78">
          <cell r="H78">
            <v>5.333333333333333</v>
          </cell>
          <cell r="K78">
            <v>5.5</v>
          </cell>
          <cell r="L78">
            <v>5.4166666666666661</v>
          </cell>
          <cell r="O78">
            <v>4</v>
          </cell>
          <cell r="T78">
            <v>4.666666666666667</v>
          </cell>
          <cell r="U78">
            <v>4.3333333333333339</v>
          </cell>
          <cell r="AA78">
            <v>4.95</v>
          </cell>
        </row>
        <row r="79">
          <cell r="H79">
            <v>4.25</v>
          </cell>
          <cell r="K79">
            <v>6</v>
          </cell>
          <cell r="L79">
            <v>5.125</v>
          </cell>
          <cell r="O79">
            <v>3.5</v>
          </cell>
          <cell r="T79">
            <v>4</v>
          </cell>
          <cell r="U79">
            <v>3.75</v>
          </cell>
          <cell r="AA79">
            <v>5.1749999999999998</v>
          </cell>
        </row>
        <row r="80">
          <cell r="H80">
            <v>3.6666666666666665</v>
          </cell>
          <cell r="K80">
            <v>3</v>
          </cell>
          <cell r="L80">
            <v>3.333333333333333</v>
          </cell>
          <cell r="O80">
            <v>3</v>
          </cell>
          <cell r="T80">
            <v>2.6666666666666665</v>
          </cell>
          <cell r="U80">
            <v>2.833333333333333</v>
          </cell>
          <cell r="AA80">
            <v>2.833333333333333</v>
          </cell>
        </row>
        <row r="81">
          <cell r="H81">
            <v>9.25</v>
          </cell>
          <cell r="K81">
            <v>9.5</v>
          </cell>
          <cell r="L81">
            <v>9.375</v>
          </cell>
          <cell r="O81">
            <v>8</v>
          </cell>
          <cell r="T81">
            <v>9</v>
          </cell>
          <cell r="U81">
            <v>8.5</v>
          </cell>
          <cell r="AA81">
            <v>8.9749999999999996</v>
          </cell>
        </row>
        <row r="82">
          <cell r="H82">
            <v>6.5</v>
          </cell>
          <cell r="K82">
            <v>8.5</v>
          </cell>
          <cell r="L82">
            <v>7.5</v>
          </cell>
          <cell r="O82">
            <v>6</v>
          </cell>
          <cell r="T82">
            <v>6</v>
          </cell>
          <cell r="U82">
            <v>6</v>
          </cell>
          <cell r="AA82">
            <v>7.1</v>
          </cell>
        </row>
        <row r="83">
          <cell r="H83">
            <v>5.25</v>
          </cell>
          <cell r="K83">
            <v>8.5</v>
          </cell>
          <cell r="L83">
            <v>6.875</v>
          </cell>
          <cell r="O83">
            <v>5</v>
          </cell>
          <cell r="T83">
            <v>6</v>
          </cell>
          <cell r="U83">
            <v>5.5</v>
          </cell>
          <cell r="AA83">
            <v>6.6749999999999998</v>
          </cell>
        </row>
        <row r="84">
          <cell r="H84">
            <v>5</v>
          </cell>
          <cell r="K84">
            <v>6.5</v>
          </cell>
          <cell r="L84">
            <v>5.75</v>
          </cell>
          <cell r="O84">
            <v>4.5</v>
          </cell>
          <cell r="T84">
            <v>4.5</v>
          </cell>
          <cell r="U84">
            <v>4.5</v>
          </cell>
          <cell r="AA84">
            <v>6.05</v>
          </cell>
        </row>
        <row r="85">
          <cell r="H85">
            <v>2.3333333333333335</v>
          </cell>
          <cell r="K85">
            <v>3.5</v>
          </cell>
          <cell r="L85">
            <v>2.916666666666667</v>
          </cell>
          <cell r="O85">
            <v>1.5</v>
          </cell>
          <cell r="T85">
            <v>2.5</v>
          </cell>
          <cell r="U85">
            <v>2</v>
          </cell>
          <cell r="AA85">
            <v>2.9833333333333334</v>
          </cell>
        </row>
        <row r="86">
          <cell r="H86">
            <v>5.333333333333333</v>
          </cell>
          <cell r="K86">
            <v>6.5</v>
          </cell>
          <cell r="L86">
            <v>5.9166666666666661</v>
          </cell>
          <cell r="O86">
            <v>6</v>
          </cell>
          <cell r="T86">
            <v>6.666666666666667</v>
          </cell>
          <cell r="U86">
            <v>6.3333333333333339</v>
          </cell>
          <cell r="AA86">
            <v>6.85</v>
          </cell>
        </row>
        <row r="87">
          <cell r="H87">
            <v>6.25</v>
          </cell>
          <cell r="K87">
            <v>8</v>
          </cell>
          <cell r="L87">
            <v>7.125</v>
          </cell>
          <cell r="O87">
            <v>7</v>
          </cell>
          <cell r="T87">
            <v>6.5</v>
          </cell>
          <cell r="U87">
            <v>6.75</v>
          </cell>
          <cell r="AA87">
            <v>7.375</v>
          </cell>
        </row>
        <row r="88">
          <cell r="H88">
            <v>8.5</v>
          </cell>
          <cell r="K88">
            <v>9.5</v>
          </cell>
          <cell r="L88">
            <v>9</v>
          </cell>
          <cell r="O88">
            <v>7.5</v>
          </cell>
          <cell r="T88">
            <v>9</v>
          </cell>
          <cell r="U88">
            <v>8.25</v>
          </cell>
          <cell r="AA88">
            <v>8.65</v>
          </cell>
        </row>
        <row r="89">
          <cell r="H89">
            <v>5</v>
          </cell>
          <cell r="K89">
            <v>6.5</v>
          </cell>
          <cell r="L89">
            <v>5.75</v>
          </cell>
          <cell r="O89">
            <v>5.5</v>
          </cell>
          <cell r="T89">
            <v>5</v>
          </cell>
          <cell r="U89">
            <v>5.25</v>
          </cell>
          <cell r="AA89">
            <v>6</v>
          </cell>
        </row>
        <row r="90">
          <cell r="H90">
            <v>9.25</v>
          </cell>
          <cell r="K90">
            <v>9.5</v>
          </cell>
          <cell r="L90">
            <v>9.375</v>
          </cell>
          <cell r="O90">
            <v>9</v>
          </cell>
          <cell r="T90">
            <v>9.5</v>
          </cell>
          <cell r="U90">
            <v>9.25</v>
          </cell>
          <cell r="AA90">
            <v>9.3249999999999993</v>
          </cell>
        </row>
        <row r="91">
          <cell r="H91">
            <v>9.25</v>
          </cell>
          <cell r="K91">
            <v>9.5</v>
          </cell>
          <cell r="L91">
            <v>9.375</v>
          </cell>
          <cell r="O91">
            <v>8</v>
          </cell>
          <cell r="T91">
            <v>9</v>
          </cell>
          <cell r="U91">
            <v>8.5</v>
          </cell>
          <cell r="AA91">
            <v>8.9749999999999996</v>
          </cell>
        </row>
        <row r="92">
          <cell r="H92">
            <v>8</v>
          </cell>
          <cell r="K92">
            <v>9</v>
          </cell>
          <cell r="L92">
            <v>8.5</v>
          </cell>
          <cell r="O92">
            <v>7</v>
          </cell>
          <cell r="T92">
            <v>7</v>
          </cell>
          <cell r="U92">
            <v>7</v>
          </cell>
          <cell r="AA92">
            <v>8.3000000000000007</v>
          </cell>
        </row>
        <row r="93">
          <cell r="H93">
            <v>2.5</v>
          </cell>
          <cell r="K93">
            <v>5.5</v>
          </cell>
          <cell r="L93">
            <v>4</v>
          </cell>
          <cell r="O93">
            <v>3.5</v>
          </cell>
          <cell r="T93">
            <v>2.5</v>
          </cell>
          <cell r="U93">
            <v>3</v>
          </cell>
          <cell r="AA93">
            <v>4.4000000000000004</v>
          </cell>
        </row>
        <row r="94">
          <cell r="H94">
            <v>2</v>
          </cell>
          <cell r="K94">
            <v>2.5</v>
          </cell>
          <cell r="L94">
            <v>2.25</v>
          </cell>
          <cell r="O94">
            <v>3.5</v>
          </cell>
          <cell r="T94">
            <v>1.5</v>
          </cell>
          <cell r="U94">
            <v>2.5</v>
          </cell>
          <cell r="AA94">
            <v>2.95</v>
          </cell>
        </row>
        <row r="95">
          <cell r="H95">
            <v>2.25</v>
          </cell>
          <cell r="K95">
            <v>5.5</v>
          </cell>
          <cell r="L95">
            <v>3.875</v>
          </cell>
          <cell r="O95">
            <v>3.5</v>
          </cell>
          <cell r="T95">
            <v>3</v>
          </cell>
          <cell r="U95">
            <v>3.25</v>
          </cell>
          <cell r="AA95">
            <v>4.0250000000000004</v>
          </cell>
        </row>
        <row r="96">
          <cell r="H96">
            <v>7.5</v>
          </cell>
          <cell r="K96">
            <v>9</v>
          </cell>
          <cell r="L96">
            <v>8.25</v>
          </cell>
          <cell r="O96">
            <v>7</v>
          </cell>
          <cell r="T96">
            <v>7.333333333333333</v>
          </cell>
          <cell r="U96">
            <v>7.1666666666666661</v>
          </cell>
          <cell r="AA96">
            <v>7.6833333333333327</v>
          </cell>
        </row>
        <row r="97">
          <cell r="H97">
            <v>2.3333333333333335</v>
          </cell>
          <cell r="K97">
            <v>5</v>
          </cell>
          <cell r="L97">
            <v>3.666666666666667</v>
          </cell>
          <cell r="O97">
            <v>3.5</v>
          </cell>
          <cell r="T97">
            <v>3.6666666666666665</v>
          </cell>
          <cell r="U97">
            <v>3.583333333333333</v>
          </cell>
          <cell r="AA97">
            <v>4.6500000000000004</v>
          </cell>
        </row>
        <row r="98">
          <cell r="H98">
            <v>4</v>
          </cell>
          <cell r="K98">
            <v>6</v>
          </cell>
          <cell r="L98">
            <v>5</v>
          </cell>
          <cell r="O98">
            <v>3</v>
          </cell>
          <cell r="T98">
            <v>3.5</v>
          </cell>
          <cell r="U98">
            <v>3.25</v>
          </cell>
          <cell r="AA98">
            <v>4.45</v>
          </cell>
        </row>
        <row r="99">
          <cell r="H99">
            <v>2.75</v>
          </cell>
          <cell r="K99">
            <v>6</v>
          </cell>
          <cell r="L99">
            <v>4.375</v>
          </cell>
          <cell r="O99">
            <v>3</v>
          </cell>
          <cell r="T99">
            <v>2.5</v>
          </cell>
          <cell r="U99">
            <v>2.75</v>
          </cell>
          <cell r="AA99">
            <v>4.4249999999999998</v>
          </cell>
        </row>
        <row r="100">
          <cell r="H100">
            <v>7.5</v>
          </cell>
          <cell r="K100">
            <v>9</v>
          </cell>
          <cell r="L100">
            <v>8.25</v>
          </cell>
          <cell r="O100">
            <v>7.5</v>
          </cell>
          <cell r="T100">
            <v>8</v>
          </cell>
          <cell r="U100">
            <v>7.75</v>
          </cell>
          <cell r="AA100">
            <v>7.8</v>
          </cell>
        </row>
        <row r="101">
          <cell r="H101">
            <v>3.25</v>
          </cell>
          <cell r="K101">
            <v>3</v>
          </cell>
          <cell r="L101">
            <v>3.125</v>
          </cell>
          <cell r="O101">
            <v>3.5</v>
          </cell>
          <cell r="T101">
            <v>1</v>
          </cell>
          <cell r="U101">
            <v>2.25</v>
          </cell>
          <cell r="AA101">
            <v>3.6749999999999998</v>
          </cell>
        </row>
        <row r="102">
          <cell r="H102">
            <v>5</v>
          </cell>
          <cell r="K102">
            <v>6</v>
          </cell>
          <cell r="L102">
            <v>5.5</v>
          </cell>
          <cell r="O102">
            <v>2</v>
          </cell>
          <cell r="T102">
            <v>4</v>
          </cell>
          <cell r="U102">
            <v>3</v>
          </cell>
          <cell r="AA102">
            <v>5.0999999999999996</v>
          </cell>
        </row>
        <row r="103">
          <cell r="H103">
            <v>4.666666666666667</v>
          </cell>
          <cell r="K103">
            <v>5</v>
          </cell>
          <cell r="L103">
            <v>4.8333333333333339</v>
          </cell>
          <cell r="O103">
            <v>2</v>
          </cell>
          <cell r="T103">
            <v>3.5</v>
          </cell>
          <cell r="U103">
            <v>2.75</v>
          </cell>
          <cell r="AA103">
            <v>4.916666666666667</v>
          </cell>
        </row>
        <row r="104">
          <cell r="H104">
            <v>5.666666666666667</v>
          </cell>
          <cell r="K104">
            <v>6.5</v>
          </cell>
          <cell r="L104">
            <v>6.0833333333333339</v>
          </cell>
          <cell r="O104">
            <v>5</v>
          </cell>
          <cell r="T104">
            <v>6</v>
          </cell>
          <cell r="U104">
            <v>5.5</v>
          </cell>
          <cell r="AA104">
            <v>6.1166666666666671</v>
          </cell>
        </row>
        <row r="105">
          <cell r="H105">
            <v>5.333333333333333</v>
          </cell>
          <cell r="K105">
            <v>4.5</v>
          </cell>
          <cell r="L105">
            <v>4.9166666666666661</v>
          </cell>
          <cell r="O105">
            <v>2</v>
          </cell>
          <cell r="T105">
            <v>4</v>
          </cell>
          <cell r="U105">
            <v>3</v>
          </cell>
          <cell r="AA105">
            <v>4.9833333333333325</v>
          </cell>
        </row>
        <row r="106">
          <cell r="H106">
            <v>5</v>
          </cell>
          <cell r="K106">
            <v>5.5</v>
          </cell>
          <cell r="L106">
            <v>5.25</v>
          </cell>
          <cell r="O106">
            <v>2</v>
          </cell>
          <cell r="T106">
            <v>3.5</v>
          </cell>
          <cell r="U106">
            <v>2.75</v>
          </cell>
          <cell r="AA106">
            <v>5</v>
          </cell>
        </row>
        <row r="107">
          <cell r="H107">
            <v>5.333333333333333</v>
          </cell>
          <cell r="K107">
            <v>5.5</v>
          </cell>
          <cell r="L107">
            <v>5.4166666666666661</v>
          </cell>
          <cell r="O107">
            <v>5</v>
          </cell>
          <cell r="T107">
            <v>5.5</v>
          </cell>
          <cell r="U107">
            <v>5.25</v>
          </cell>
          <cell r="AA107">
            <v>5.9333333333333327</v>
          </cell>
        </row>
      </sheetData>
      <sheetData sheetId="3">
        <row r="2">
          <cell r="G2">
            <v>9</v>
          </cell>
          <cell r="J2">
            <v>9.5</v>
          </cell>
          <cell r="K2">
            <v>9.25</v>
          </cell>
          <cell r="N2">
            <v>8.5</v>
          </cell>
          <cell r="T2">
            <v>8.3333333333333339</v>
          </cell>
          <cell r="U2">
            <v>8.4166666666666679</v>
          </cell>
          <cell r="Z2">
            <v>8.4166666666666679</v>
          </cell>
        </row>
        <row r="3">
          <cell r="G3">
            <v>2</v>
          </cell>
          <cell r="J3">
            <v>1.5</v>
          </cell>
          <cell r="K3">
            <v>1.75</v>
          </cell>
          <cell r="N3">
            <v>1.5</v>
          </cell>
          <cell r="T3">
            <v>3.3333333333333335</v>
          </cell>
          <cell r="U3">
            <v>2.416666666666667</v>
          </cell>
          <cell r="Z3">
            <v>2.541666666666667</v>
          </cell>
        </row>
        <row r="4">
          <cell r="G4">
            <v>5.333333333333333</v>
          </cell>
          <cell r="J4">
            <v>7.5</v>
          </cell>
          <cell r="K4">
            <v>6.4166666666666661</v>
          </cell>
          <cell r="N4">
            <v>5</v>
          </cell>
          <cell r="T4">
            <v>6</v>
          </cell>
          <cell r="U4">
            <v>5.5</v>
          </cell>
          <cell r="Z4">
            <v>6.2291666666666661</v>
          </cell>
        </row>
        <row r="5">
          <cell r="G5">
            <v>7.6</v>
          </cell>
          <cell r="J5">
            <v>8</v>
          </cell>
          <cell r="K5">
            <v>7.8</v>
          </cell>
          <cell r="N5">
            <v>5.5</v>
          </cell>
          <cell r="T5">
            <v>7</v>
          </cell>
          <cell r="U5">
            <v>6.25</v>
          </cell>
          <cell r="Z5">
            <v>7.5125000000000002</v>
          </cell>
        </row>
        <row r="6">
          <cell r="G6">
            <v>6.75</v>
          </cell>
          <cell r="J6">
            <v>6.5</v>
          </cell>
          <cell r="K6">
            <v>6.625</v>
          </cell>
          <cell r="N6">
            <v>5</v>
          </cell>
          <cell r="T6">
            <v>6</v>
          </cell>
          <cell r="U6">
            <v>5.5</v>
          </cell>
          <cell r="Z6">
            <v>6.03125</v>
          </cell>
        </row>
        <row r="7">
          <cell r="G7">
            <v>8.3333333333333339</v>
          </cell>
          <cell r="J7">
            <v>8</v>
          </cell>
          <cell r="K7">
            <v>8.1666666666666679</v>
          </cell>
          <cell r="N7">
            <v>8.5</v>
          </cell>
          <cell r="T7">
            <v>8</v>
          </cell>
          <cell r="U7">
            <v>8.25</v>
          </cell>
          <cell r="Z7">
            <v>8.1041666666666679</v>
          </cell>
        </row>
        <row r="8">
          <cell r="G8">
            <v>6</v>
          </cell>
          <cell r="J8">
            <v>7.5</v>
          </cell>
          <cell r="K8">
            <v>6.75</v>
          </cell>
          <cell r="N8">
            <v>6</v>
          </cell>
          <cell r="T8">
            <v>6.333333333333333</v>
          </cell>
          <cell r="U8">
            <v>6.1666666666666661</v>
          </cell>
          <cell r="Z8">
            <v>6.7291666666666661</v>
          </cell>
        </row>
        <row r="9">
          <cell r="G9">
            <v>2.6666666666666665</v>
          </cell>
          <cell r="J9">
            <v>5.5</v>
          </cell>
          <cell r="K9">
            <v>4.083333333333333</v>
          </cell>
          <cell r="N9">
            <v>3</v>
          </cell>
          <cell r="T9">
            <v>5.5</v>
          </cell>
          <cell r="U9">
            <v>4.25</v>
          </cell>
          <cell r="Z9">
            <v>4.8666666666666663</v>
          </cell>
        </row>
        <row r="10">
          <cell r="G10">
            <v>7.666666666666667</v>
          </cell>
          <cell r="J10">
            <v>9</v>
          </cell>
          <cell r="K10">
            <v>8.3333333333333339</v>
          </cell>
          <cell r="N10">
            <v>7.5</v>
          </cell>
          <cell r="T10">
            <v>8</v>
          </cell>
          <cell r="U10">
            <v>7.75</v>
          </cell>
          <cell r="Z10">
            <v>8.0208333333333339</v>
          </cell>
        </row>
        <row r="11">
          <cell r="G11">
            <v>1</v>
          </cell>
          <cell r="J11">
            <v>1.5</v>
          </cell>
          <cell r="K11">
            <v>1.25</v>
          </cell>
          <cell r="N11">
            <v>1</v>
          </cell>
          <cell r="T11">
            <v>1</v>
          </cell>
          <cell r="U11">
            <v>1</v>
          </cell>
          <cell r="Z11">
            <v>1.05</v>
          </cell>
        </row>
        <row r="12">
          <cell r="G12">
            <v>5.25</v>
          </cell>
          <cell r="J12">
            <v>5</v>
          </cell>
          <cell r="K12">
            <v>5.125</v>
          </cell>
          <cell r="N12">
            <v>4.5</v>
          </cell>
          <cell r="T12">
            <v>5</v>
          </cell>
          <cell r="U12">
            <v>4.75</v>
          </cell>
          <cell r="Z12">
            <v>4.96875</v>
          </cell>
        </row>
        <row r="13">
          <cell r="G13">
            <v>9</v>
          </cell>
          <cell r="J13">
            <v>10</v>
          </cell>
          <cell r="K13">
            <v>9.5</v>
          </cell>
          <cell r="N13">
            <v>8.5</v>
          </cell>
          <cell r="T13">
            <v>9.3333333333333339</v>
          </cell>
          <cell r="U13">
            <v>8.9166666666666679</v>
          </cell>
          <cell r="Z13">
            <v>8.6041666666666679</v>
          </cell>
        </row>
        <row r="14">
          <cell r="G14">
            <v>4.333333333333333</v>
          </cell>
          <cell r="J14">
            <v>5.5</v>
          </cell>
          <cell r="K14">
            <v>4.9166666666666661</v>
          </cell>
          <cell r="N14">
            <v>3</v>
          </cell>
          <cell r="T14">
            <v>4</v>
          </cell>
          <cell r="U14">
            <v>3.5</v>
          </cell>
          <cell r="Z14">
            <v>4.8541666666666661</v>
          </cell>
        </row>
        <row r="15">
          <cell r="G15">
            <v>7.25</v>
          </cell>
          <cell r="J15">
            <v>9</v>
          </cell>
          <cell r="K15">
            <v>8.125</v>
          </cell>
          <cell r="N15">
            <v>6.5</v>
          </cell>
          <cell r="T15">
            <v>8</v>
          </cell>
          <cell r="U15">
            <v>7.25</v>
          </cell>
          <cell r="Z15">
            <v>6.875</v>
          </cell>
        </row>
        <row r="16">
          <cell r="G16">
            <v>4.666666666666667</v>
          </cell>
          <cell r="J16">
            <v>7</v>
          </cell>
          <cell r="K16">
            <v>5.8333333333333339</v>
          </cell>
          <cell r="N16">
            <v>5</v>
          </cell>
          <cell r="T16">
            <v>5</v>
          </cell>
          <cell r="U16">
            <v>5</v>
          </cell>
          <cell r="Z16">
            <v>5.9583333333333339</v>
          </cell>
        </row>
        <row r="17">
          <cell r="G17">
            <v>8</v>
          </cell>
          <cell r="J17">
            <v>9.5</v>
          </cell>
          <cell r="K17">
            <v>8.75</v>
          </cell>
          <cell r="N17">
            <v>9.5</v>
          </cell>
          <cell r="T17">
            <v>8.5</v>
          </cell>
          <cell r="U17">
            <v>9</v>
          </cell>
          <cell r="Z17">
            <v>8.75</v>
          </cell>
        </row>
        <row r="18">
          <cell r="G18">
            <v>4.333333333333333</v>
          </cell>
          <cell r="J18">
            <v>7</v>
          </cell>
          <cell r="K18">
            <v>5.6666666666666661</v>
          </cell>
          <cell r="N18">
            <v>4.5</v>
          </cell>
          <cell r="T18">
            <v>6</v>
          </cell>
          <cell r="U18">
            <v>5.25</v>
          </cell>
          <cell r="Z18">
            <v>6.2291666666666661</v>
          </cell>
        </row>
        <row r="19">
          <cell r="G19">
            <v>7.333333333333333</v>
          </cell>
          <cell r="J19">
            <v>9</v>
          </cell>
          <cell r="K19">
            <v>8.1666666666666661</v>
          </cell>
          <cell r="N19">
            <v>6.5</v>
          </cell>
          <cell r="T19">
            <v>8</v>
          </cell>
          <cell r="U19">
            <v>7.25</v>
          </cell>
          <cell r="Z19">
            <v>7.8541666666666661</v>
          </cell>
        </row>
        <row r="20">
          <cell r="G20">
            <v>9.6666666666666661</v>
          </cell>
          <cell r="J20">
            <v>9.5</v>
          </cell>
          <cell r="K20">
            <v>9.5833333333333321</v>
          </cell>
          <cell r="N20">
            <v>10</v>
          </cell>
          <cell r="T20">
            <v>10</v>
          </cell>
          <cell r="U20">
            <v>10</v>
          </cell>
          <cell r="Z20">
            <v>9.5166666666666657</v>
          </cell>
        </row>
        <row r="21">
          <cell r="G21">
            <v>5.333333333333333</v>
          </cell>
          <cell r="J21">
            <v>8.5</v>
          </cell>
          <cell r="K21">
            <v>6.9166666666666661</v>
          </cell>
          <cell r="N21">
            <v>7.5</v>
          </cell>
          <cell r="T21">
            <v>8.5</v>
          </cell>
          <cell r="U21">
            <v>8</v>
          </cell>
          <cell r="Z21">
            <v>6.9833333333333325</v>
          </cell>
        </row>
        <row r="22">
          <cell r="G22">
            <v>7.666666666666667</v>
          </cell>
          <cell r="J22">
            <v>9</v>
          </cell>
          <cell r="K22">
            <v>8.3333333333333339</v>
          </cell>
          <cell r="N22">
            <v>8</v>
          </cell>
          <cell r="T22">
            <v>8.6666666666666661</v>
          </cell>
          <cell r="U22">
            <v>8.3333333333333321</v>
          </cell>
          <cell r="Z22">
            <v>8.4166666666666661</v>
          </cell>
        </row>
        <row r="23">
          <cell r="G23">
            <v>6.6</v>
          </cell>
          <cell r="J23">
            <v>7</v>
          </cell>
          <cell r="K23">
            <v>6.8</v>
          </cell>
          <cell r="N23">
            <v>4</v>
          </cell>
          <cell r="T23">
            <v>5</v>
          </cell>
          <cell r="U23">
            <v>4.5</v>
          </cell>
          <cell r="Z23">
            <v>5.8250000000000002</v>
          </cell>
        </row>
        <row r="24">
          <cell r="G24">
            <v>8</v>
          </cell>
          <cell r="J24">
            <v>9</v>
          </cell>
          <cell r="K24">
            <v>8.5</v>
          </cell>
          <cell r="N24">
            <v>7</v>
          </cell>
          <cell r="T24">
            <v>7.666666666666667</v>
          </cell>
          <cell r="U24">
            <v>7.3333333333333339</v>
          </cell>
          <cell r="Z24">
            <v>8.2083333333333339</v>
          </cell>
        </row>
        <row r="25">
          <cell r="G25">
            <v>6.666666666666667</v>
          </cell>
          <cell r="J25">
            <v>8</v>
          </cell>
          <cell r="K25">
            <v>7.3333333333333339</v>
          </cell>
          <cell r="N25">
            <v>5</v>
          </cell>
          <cell r="T25">
            <v>6.666666666666667</v>
          </cell>
          <cell r="U25">
            <v>5.8333333333333339</v>
          </cell>
          <cell r="Z25">
            <v>7.0555555555555562</v>
          </cell>
        </row>
        <row r="26">
          <cell r="G26">
            <v>5.666666666666667</v>
          </cell>
          <cell r="J26">
            <v>8</v>
          </cell>
          <cell r="K26">
            <v>6.8333333333333339</v>
          </cell>
          <cell r="N26">
            <v>5</v>
          </cell>
          <cell r="T26">
            <v>7</v>
          </cell>
          <cell r="U26">
            <v>6</v>
          </cell>
          <cell r="Z26">
            <v>6.6111111111111116</v>
          </cell>
        </row>
        <row r="27">
          <cell r="G27">
            <v>9.6666666666666661</v>
          </cell>
          <cell r="J27">
            <v>10</v>
          </cell>
          <cell r="K27">
            <v>9.8333333333333321</v>
          </cell>
          <cell r="N27">
            <v>9</v>
          </cell>
          <cell r="T27">
            <v>9.3333333333333339</v>
          </cell>
          <cell r="U27">
            <v>9.1666666666666679</v>
          </cell>
          <cell r="Z27">
            <v>9</v>
          </cell>
        </row>
        <row r="28">
          <cell r="G28">
            <v>7.333333333333333</v>
          </cell>
          <cell r="J28">
            <v>7.5</v>
          </cell>
          <cell r="K28">
            <v>7.4166666666666661</v>
          </cell>
          <cell r="N28">
            <v>6</v>
          </cell>
          <cell r="T28">
            <v>8.6666666666666661</v>
          </cell>
          <cell r="U28">
            <v>7.333333333333333</v>
          </cell>
          <cell r="Z28">
            <v>7.583333333333333</v>
          </cell>
        </row>
        <row r="29">
          <cell r="G29">
            <v>8.3333333333333339</v>
          </cell>
          <cell r="J29">
            <v>9.5</v>
          </cell>
          <cell r="K29">
            <v>8.9166666666666679</v>
          </cell>
          <cell r="N29">
            <v>7</v>
          </cell>
          <cell r="T29">
            <v>8</v>
          </cell>
          <cell r="U29">
            <v>7.5</v>
          </cell>
          <cell r="Z29">
            <v>8.6041666666666679</v>
          </cell>
        </row>
        <row r="30">
          <cell r="G30">
            <v>7.5</v>
          </cell>
          <cell r="J30">
            <v>8</v>
          </cell>
          <cell r="K30">
            <v>7.75</v>
          </cell>
          <cell r="N30">
            <v>2</v>
          </cell>
          <cell r="T30">
            <v>6</v>
          </cell>
          <cell r="U30">
            <v>4</v>
          </cell>
          <cell r="Z30">
            <v>6.25</v>
          </cell>
        </row>
        <row r="31">
          <cell r="G31">
            <v>8.3333333333333339</v>
          </cell>
          <cell r="J31">
            <v>7.5</v>
          </cell>
          <cell r="K31">
            <v>7.916666666666667</v>
          </cell>
          <cell r="N31">
            <v>7</v>
          </cell>
          <cell r="T31">
            <v>8</v>
          </cell>
          <cell r="U31">
            <v>7.5</v>
          </cell>
          <cell r="Z31">
            <v>7.7083333333333339</v>
          </cell>
        </row>
        <row r="32">
          <cell r="G32">
            <v>1</v>
          </cell>
          <cell r="J32">
            <v>3.5</v>
          </cell>
          <cell r="K32">
            <v>2.25</v>
          </cell>
          <cell r="N32">
            <v>1</v>
          </cell>
          <cell r="T32">
            <v>3</v>
          </cell>
          <cell r="U32">
            <v>2</v>
          </cell>
          <cell r="Z32">
            <v>3.0625</v>
          </cell>
        </row>
        <row r="33">
          <cell r="G33">
            <v>9</v>
          </cell>
          <cell r="J33">
            <v>10</v>
          </cell>
          <cell r="K33">
            <v>9.5</v>
          </cell>
          <cell r="N33">
            <v>10</v>
          </cell>
          <cell r="T33">
            <v>9.5</v>
          </cell>
          <cell r="U33">
            <v>9.75</v>
          </cell>
          <cell r="Z33">
            <v>9.3125</v>
          </cell>
        </row>
        <row r="34">
          <cell r="G34">
            <v>4</v>
          </cell>
          <cell r="J34">
            <v>5</v>
          </cell>
          <cell r="K34">
            <v>4.5</v>
          </cell>
          <cell r="N34">
            <v>4</v>
          </cell>
          <cell r="T34">
            <v>5.333333333333333</v>
          </cell>
          <cell r="U34">
            <v>4.6666666666666661</v>
          </cell>
          <cell r="Z34">
            <v>5.3888888888888884</v>
          </cell>
        </row>
        <row r="35">
          <cell r="G35">
            <v>7</v>
          </cell>
          <cell r="J35">
            <v>9</v>
          </cell>
          <cell r="K35">
            <v>8</v>
          </cell>
          <cell r="N35">
            <v>6</v>
          </cell>
          <cell r="T35">
            <v>8</v>
          </cell>
          <cell r="U35">
            <v>7</v>
          </cell>
          <cell r="Z35">
            <v>7.666666666666667</v>
          </cell>
        </row>
        <row r="36">
          <cell r="G36">
            <v>3</v>
          </cell>
          <cell r="J36">
            <v>5</v>
          </cell>
          <cell r="K36">
            <v>4</v>
          </cell>
          <cell r="N36">
            <v>3</v>
          </cell>
          <cell r="T36">
            <v>3.3333333333333335</v>
          </cell>
          <cell r="U36">
            <v>3.166666666666667</v>
          </cell>
          <cell r="Z36">
            <v>4.0555555555555562</v>
          </cell>
        </row>
        <row r="37">
          <cell r="G37">
            <v>5.25</v>
          </cell>
          <cell r="J37">
            <v>5</v>
          </cell>
          <cell r="K37">
            <v>5.125</v>
          </cell>
          <cell r="N37">
            <v>2</v>
          </cell>
          <cell r="T37">
            <v>6</v>
          </cell>
          <cell r="U37">
            <v>4</v>
          </cell>
          <cell r="Z37">
            <v>5.041666666666667</v>
          </cell>
        </row>
        <row r="38">
          <cell r="G38">
            <v>5.5</v>
          </cell>
          <cell r="J38">
            <v>5</v>
          </cell>
          <cell r="K38">
            <v>5.25</v>
          </cell>
          <cell r="N38">
            <v>1</v>
          </cell>
          <cell r="T38">
            <v>4</v>
          </cell>
          <cell r="U38">
            <v>2.5</v>
          </cell>
          <cell r="Z38">
            <v>4.6875</v>
          </cell>
        </row>
        <row r="39">
          <cell r="G39">
            <v>4</v>
          </cell>
          <cell r="J39">
            <v>4</v>
          </cell>
          <cell r="K39">
            <v>4</v>
          </cell>
          <cell r="N39">
            <v>1</v>
          </cell>
          <cell r="T39">
            <v>4</v>
          </cell>
          <cell r="U39">
            <v>2.5</v>
          </cell>
          <cell r="Z39">
            <v>3.5</v>
          </cell>
        </row>
        <row r="40">
          <cell r="G40">
            <v>4</v>
          </cell>
          <cell r="J40">
            <v>6</v>
          </cell>
          <cell r="K40">
            <v>5</v>
          </cell>
          <cell r="N40">
            <v>1</v>
          </cell>
          <cell r="T40">
            <v>5.5</v>
          </cell>
          <cell r="U40">
            <v>3.25</v>
          </cell>
          <cell r="Z40">
            <v>4.416666666666667</v>
          </cell>
        </row>
        <row r="41">
          <cell r="G41">
            <v>7.5</v>
          </cell>
          <cell r="J41">
            <v>9.5</v>
          </cell>
          <cell r="K41">
            <v>8.5</v>
          </cell>
          <cell r="N41">
            <v>5</v>
          </cell>
          <cell r="T41">
            <v>7.5</v>
          </cell>
          <cell r="U41">
            <v>6.25</v>
          </cell>
          <cell r="Z41">
            <v>7.25</v>
          </cell>
        </row>
        <row r="42">
          <cell r="G42">
            <v>7</v>
          </cell>
          <cell r="J42">
            <v>7</v>
          </cell>
          <cell r="K42">
            <v>7</v>
          </cell>
          <cell r="N42">
            <v>5</v>
          </cell>
          <cell r="T42">
            <v>7</v>
          </cell>
          <cell r="U42">
            <v>6</v>
          </cell>
          <cell r="Z42">
            <v>6.333333333333333</v>
          </cell>
        </row>
        <row r="43">
          <cell r="G43">
            <v>4.666666666666667</v>
          </cell>
          <cell r="J43">
            <v>4.5</v>
          </cell>
          <cell r="K43">
            <v>4.5833333333333339</v>
          </cell>
          <cell r="N43">
            <v>2</v>
          </cell>
          <cell r="T43">
            <v>4</v>
          </cell>
          <cell r="U43">
            <v>3</v>
          </cell>
          <cell r="Z43">
            <v>2.6458333333333335</v>
          </cell>
        </row>
        <row r="44">
          <cell r="G44">
            <v>1</v>
          </cell>
          <cell r="J44">
            <v>1</v>
          </cell>
          <cell r="K44">
            <v>1</v>
          </cell>
          <cell r="N44">
            <v>1</v>
          </cell>
          <cell r="T44">
            <v>1</v>
          </cell>
          <cell r="U44">
            <v>1</v>
          </cell>
          <cell r="Z44">
            <v>1</v>
          </cell>
        </row>
        <row r="45">
          <cell r="G45">
            <v>7.666666666666667</v>
          </cell>
          <cell r="J45">
            <v>7.5</v>
          </cell>
          <cell r="K45">
            <v>7.5833333333333339</v>
          </cell>
          <cell r="N45">
            <v>5</v>
          </cell>
          <cell r="T45">
            <v>7.333333333333333</v>
          </cell>
          <cell r="U45">
            <v>6.1666666666666661</v>
          </cell>
          <cell r="Z45">
            <v>6.583333333333333</v>
          </cell>
        </row>
        <row r="46">
          <cell r="G46">
            <v>6</v>
          </cell>
          <cell r="J46">
            <v>7</v>
          </cell>
          <cell r="K46">
            <v>6.5</v>
          </cell>
          <cell r="N46">
            <v>5</v>
          </cell>
          <cell r="T46">
            <v>6.333333333333333</v>
          </cell>
          <cell r="U46">
            <v>5.6666666666666661</v>
          </cell>
          <cell r="Z46">
            <v>6.7222222222222214</v>
          </cell>
        </row>
        <row r="47">
          <cell r="G47">
            <v>8.5</v>
          </cell>
          <cell r="J47">
            <v>9.5</v>
          </cell>
          <cell r="K47">
            <v>9</v>
          </cell>
          <cell r="N47">
            <v>6</v>
          </cell>
          <cell r="T47">
            <v>8</v>
          </cell>
          <cell r="U47">
            <v>7</v>
          </cell>
          <cell r="Z47">
            <v>8.25</v>
          </cell>
        </row>
        <row r="48">
          <cell r="G48">
            <v>6.666666666666667</v>
          </cell>
          <cell r="J48">
            <v>7</v>
          </cell>
          <cell r="K48">
            <v>6.8333333333333339</v>
          </cell>
          <cell r="N48">
            <v>5</v>
          </cell>
          <cell r="T48">
            <v>6</v>
          </cell>
          <cell r="U48">
            <v>5.5</v>
          </cell>
          <cell r="Z48">
            <v>6.4444444444444455</v>
          </cell>
        </row>
        <row r="49">
          <cell r="G49">
            <v>8.4</v>
          </cell>
          <cell r="J49">
            <v>8</v>
          </cell>
          <cell r="K49">
            <v>8.1999999999999993</v>
          </cell>
          <cell r="N49">
            <v>5</v>
          </cell>
          <cell r="T49">
            <v>8</v>
          </cell>
          <cell r="U49">
            <v>6.5</v>
          </cell>
          <cell r="Z49">
            <v>7.2333333333333334</v>
          </cell>
        </row>
        <row r="50">
          <cell r="G50">
            <v>6.333333333333333</v>
          </cell>
          <cell r="J50">
            <v>9</v>
          </cell>
          <cell r="K50">
            <v>7.6666666666666661</v>
          </cell>
          <cell r="N50">
            <v>8</v>
          </cell>
          <cell r="T50">
            <v>7</v>
          </cell>
          <cell r="U50">
            <v>7.5</v>
          </cell>
          <cell r="Z50">
            <v>7.7222222222222214</v>
          </cell>
        </row>
        <row r="51">
          <cell r="G51">
            <v>7</v>
          </cell>
          <cell r="J51">
            <v>7</v>
          </cell>
          <cell r="K51">
            <v>7</v>
          </cell>
          <cell r="N51">
            <v>5</v>
          </cell>
          <cell r="T51">
            <v>8</v>
          </cell>
          <cell r="U51">
            <v>6.5</v>
          </cell>
          <cell r="Z51">
            <v>6.833333333333333</v>
          </cell>
        </row>
        <row r="52">
          <cell r="G52">
            <v>9</v>
          </cell>
          <cell r="J52">
            <v>8</v>
          </cell>
          <cell r="K52">
            <v>8.5</v>
          </cell>
          <cell r="N52">
            <v>8</v>
          </cell>
          <cell r="T52">
            <v>8.6666666666666661</v>
          </cell>
          <cell r="U52">
            <v>8.3333333333333321</v>
          </cell>
          <cell r="Z52">
            <v>8.2777777777777768</v>
          </cell>
        </row>
        <row r="53">
          <cell r="G53">
            <v>8.6666666666666661</v>
          </cell>
          <cell r="J53">
            <v>10</v>
          </cell>
          <cell r="K53">
            <v>9.3333333333333321</v>
          </cell>
          <cell r="N53">
            <v>8</v>
          </cell>
          <cell r="T53">
            <v>8.6666666666666661</v>
          </cell>
          <cell r="U53">
            <v>8.3333333333333321</v>
          </cell>
          <cell r="Z53">
            <v>8.8888888888888875</v>
          </cell>
        </row>
        <row r="54">
          <cell r="G54">
            <v>4</v>
          </cell>
          <cell r="J54">
            <v>4.5</v>
          </cell>
          <cell r="K54">
            <v>4.25</v>
          </cell>
          <cell r="N54">
            <v>1</v>
          </cell>
          <cell r="T54">
            <v>4</v>
          </cell>
          <cell r="U54">
            <v>2.5</v>
          </cell>
          <cell r="Z54">
            <v>4.25</v>
          </cell>
        </row>
        <row r="55">
          <cell r="G55">
            <v>9.3333333333333339</v>
          </cell>
          <cell r="J55">
            <v>10</v>
          </cell>
          <cell r="K55">
            <v>9.6666666666666679</v>
          </cell>
          <cell r="N55">
            <v>9.5</v>
          </cell>
          <cell r="T55">
            <v>9.3333333333333339</v>
          </cell>
          <cell r="U55">
            <v>9.4166666666666679</v>
          </cell>
          <cell r="Z55">
            <v>9.3611111111111125</v>
          </cell>
        </row>
        <row r="56">
          <cell r="G56">
            <v>7</v>
          </cell>
          <cell r="J56">
            <v>7.5</v>
          </cell>
          <cell r="K56">
            <v>7.25</v>
          </cell>
          <cell r="N56">
            <v>6</v>
          </cell>
          <cell r="T56">
            <v>6.666666666666667</v>
          </cell>
          <cell r="U56">
            <v>6.3333333333333339</v>
          </cell>
          <cell r="Z56">
            <v>7.5277777777777786</v>
          </cell>
        </row>
        <row r="57">
          <cell r="G57">
            <v>5.333333333333333</v>
          </cell>
          <cell r="J57">
            <v>5.5</v>
          </cell>
          <cell r="K57">
            <v>5.4166666666666661</v>
          </cell>
          <cell r="N57">
            <v>5.5</v>
          </cell>
          <cell r="T57">
            <v>4.5</v>
          </cell>
          <cell r="U57">
            <v>5</v>
          </cell>
          <cell r="Z57">
            <v>6.8541666666666661</v>
          </cell>
        </row>
        <row r="58">
          <cell r="G58">
            <v>7.333333333333333</v>
          </cell>
          <cell r="J58">
            <v>8.5</v>
          </cell>
          <cell r="K58">
            <v>7.9166666666666661</v>
          </cell>
          <cell r="N58">
            <v>9</v>
          </cell>
          <cell r="T58">
            <v>8.5</v>
          </cell>
          <cell r="U58">
            <v>8.75</v>
          </cell>
          <cell r="Z58">
            <v>7.8888888888888884</v>
          </cell>
        </row>
        <row r="59">
          <cell r="G59">
            <v>7.5</v>
          </cell>
          <cell r="J59">
            <v>8</v>
          </cell>
          <cell r="K59">
            <v>7.75</v>
          </cell>
          <cell r="N59">
            <v>7</v>
          </cell>
          <cell r="T59">
            <v>8</v>
          </cell>
          <cell r="U59">
            <v>7.5</v>
          </cell>
          <cell r="Z59">
            <v>7.416666666666667</v>
          </cell>
        </row>
        <row r="60">
          <cell r="G60">
            <v>5</v>
          </cell>
          <cell r="J60">
            <v>5</v>
          </cell>
          <cell r="K60">
            <v>5</v>
          </cell>
          <cell r="N60">
            <v>5</v>
          </cell>
          <cell r="T60">
            <v>6</v>
          </cell>
          <cell r="U60">
            <v>5.5</v>
          </cell>
          <cell r="Z60">
            <v>5.5</v>
          </cell>
        </row>
        <row r="61">
          <cell r="G61">
            <v>9</v>
          </cell>
          <cell r="J61">
            <v>9</v>
          </cell>
          <cell r="K61">
            <v>9</v>
          </cell>
          <cell r="N61">
            <v>8</v>
          </cell>
          <cell r="T61">
            <v>9.5</v>
          </cell>
          <cell r="U61">
            <v>8.75</v>
          </cell>
          <cell r="Z61">
            <v>8.25</v>
          </cell>
        </row>
        <row r="62">
          <cell r="G62">
            <v>5.5</v>
          </cell>
          <cell r="J62">
            <v>6</v>
          </cell>
          <cell r="K62">
            <v>5.75</v>
          </cell>
          <cell r="N62">
            <v>3</v>
          </cell>
          <cell r="T62">
            <v>6</v>
          </cell>
          <cell r="U62">
            <v>4.5</v>
          </cell>
          <cell r="Z62">
            <v>5.75</v>
          </cell>
        </row>
        <row r="63">
          <cell r="G63">
            <v>7.25</v>
          </cell>
          <cell r="J63">
            <v>8.5</v>
          </cell>
          <cell r="K63">
            <v>7.875</v>
          </cell>
          <cell r="N63">
            <v>4</v>
          </cell>
          <cell r="T63">
            <v>7.5</v>
          </cell>
          <cell r="U63">
            <v>5.75</v>
          </cell>
          <cell r="Z63">
            <v>6.875</v>
          </cell>
        </row>
        <row r="64">
          <cell r="G64">
            <v>8.75</v>
          </cell>
          <cell r="J64">
            <v>9</v>
          </cell>
          <cell r="K64">
            <v>8.875</v>
          </cell>
          <cell r="N64">
            <v>8.5</v>
          </cell>
          <cell r="T64">
            <v>8</v>
          </cell>
          <cell r="U64">
            <v>8.25</v>
          </cell>
          <cell r="Z64">
            <v>8.375</v>
          </cell>
        </row>
        <row r="65">
          <cell r="G65">
            <v>6.666666666666667</v>
          </cell>
          <cell r="J65">
            <v>8.5</v>
          </cell>
          <cell r="K65">
            <v>7.5833333333333339</v>
          </cell>
          <cell r="N65">
            <v>7</v>
          </cell>
          <cell r="T65">
            <v>7</v>
          </cell>
          <cell r="U65">
            <v>7</v>
          </cell>
          <cell r="Z65">
            <v>8.1458333333333339</v>
          </cell>
        </row>
        <row r="66">
          <cell r="G66">
            <v>5.75</v>
          </cell>
          <cell r="J66">
            <v>5.5</v>
          </cell>
          <cell r="K66">
            <v>5.625</v>
          </cell>
          <cell r="N66">
            <v>1</v>
          </cell>
          <cell r="T66">
            <v>6.5</v>
          </cell>
          <cell r="U66">
            <v>3.75</v>
          </cell>
          <cell r="Z66">
            <v>5.125</v>
          </cell>
        </row>
        <row r="67">
          <cell r="G67">
            <v>5.25</v>
          </cell>
          <cell r="J67">
            <v>6.5</v>
          </cell>
          <cell r="K67">
            <v>5.875</v>
          </cell>
          <cell r="N67">
            <v>2.5</v>
          </cell>
          <cell r="T67">
            <v>4</v>
          </cell>
          <cell r="U67">
            <v>3.25</v>
          </cell>
          <cell r="Z67">
            <v>5.28125</v>
          </cell>
        </row>
        <row r="68">
          <cell r="G68">
            <v>7</v>
          </cell>
          <cell r="J68">
            <v>7</v>
          </cell>
          <cell r="K68">
            <v>7</v>
          </cell>
          <cell r="N68">
            <v>6</v>
          </cell>
          <cell r="T68">
            <v>8</v>
          </cell>
          <cell r="U68">
            <v>7</v>
          </cell>
          <cell r="Z68">
            <v>7</v>
          </cell>
        </row>
        <row r="69">
          <cell r="G69">
            <v>7.333333333333333</v>
          </cell>
          <cell r="J69">
            <v>8.5</v>
          </cell>
          <cell r="K69">
            <v>7.9166666666666661</v>
          </cell>
          <cell r="N69">
            <v>6</v>
          </cell>
          <cell r="T69">
            <v>7.5</v>
          </cell>
          <cell r="U69">
            <v>6.75</v>
          </cell>
          <cell r="Z69">
            <v>7.5555555555555545</v>
          </cell>
        </row>
        <row r="70">
          <cell r="G70">
            <v>8.3333333333333339</v>
          </cell>
          <cell r="J70">
            <v>8.5</v>
          </cell>
          <cell r="K70">
            <v>8.4166666666666679</v>
          </cell>
          <cell r="N70">
            <v>6</v>
          </cell>
          <cell r="T70">
            <v>8</v>
          </cell>
          <cell r="U70">
            <v>7</v>
          </cell>
          <cell r="Z70">
            <v>7.4722222222222223</v>
          </cell>
        </row>
        <row r="71">
          <cell r="G71">
            <v>6.75</v>
          </cell>
          <cell r="J71">
            <v>8</v>
          </cell>
          <cell r="K71">
            <v>7.375</v>
          </cell>
          <cell r="N71">
            <v>6</v>
          </cell>
          <cell r="T71">
            <v>8</v>
          </cell>
          <cell r="U71">
            <v>7</v>
          </cell>
          <cell r="Z71">
            <v>7.59375</v>
          </cell>
        </row>
        <row r="72">
          <cell r="G72">
            <v>8.3333333333333339</v>
          </cell>
          <cell r="J72">
            <v>7.5</v>
          </cell>
          <cell r="K72">
            <v>7.916666666666667</v>
          </cell>
          <cell r="N72">
            <v>8</v>
          </cell>
          <cell r="T72">
            <v>8</v>
          </cell>
          <cell r="U72">
            <v>8</v>
          </cell>
          <cell r="Z72">
            <v>8.2291666666666679</v>
          </cell>
        </row>
        <row r="73">
          <cell r="G73">
            <v>7.333333333333333</v>
          </cell>
          <cell r="J73">
            <v>7.5</v>
          </cell>
          <cell r="K73">
            <v>7.4166666666666661</v>
          </cell>
          <cell r="N73">
            <v>9</v>
          </cell>
          <cell r="T73">
            <v>8</v>
          </cell>
          <cell r="U73">
            <v>8.5</v>
          </cell>
          <cell r="Z73">
            <v>7.9722222222222214</v>
          </cell>
        </row>
        <row r="74">
          <cell r="G74">
            <v>5.333333333333333</v>
          </cell>
          <cell r="J74">
            <v>7</v>
          </cell>
          <cell r="K74">
            <v>6.1666666666666661</v>
          </cell>
          <cell r="N74">
            <v>6</v>
          </cell>
          <cell r="T74">
            <v>5</v>
          </cell>
          <cell r="U74">
            <v>5.5</v>
          </cell>
          <cell r="Z74">
            <v>6.5555555555555545</v>
          </cell>
        </row>
        <row r="75">
          <cell r="G75">
            <v>6.666666666666667</v>
          </cell>
          <cell r="J75">
            <v>8.5</v>
          </cell>
          <cell r="K75">
            <v>7.5833333333333339</v>
          </cell>
          <cell r="N75">
            <v>8</v>
          </cell>
          <cell r="T75">
            <v>6.5</v>
          </cell>
          <cell r="U75">
            <v>7.25</v>
          </cell>
          <cell r="Z75">
            <v>7.4583333333333339</v>
          </cell>
        </row>
        <row r="76">
          <cell r="G76">
            <v>5.5</v>
          </cell>
          <cell r="J76">
            <v>7.5</v>
          </cell>
          <cell r="K76">
            <v>6.5</v>
          </cell>
          <cell r="N76">
            <v>3</v>
          </cell>
          <cell r="T76">
            <v>5</v>
          </cell>
          <cell r="U76">
            <v>4</v>
          </cell>
          <cell r="Z76">
            <v>5.5</v>
          </cell>
        </row>
        <row r="77">
          <cell r="G77">
            <v>5.25</v>
          </cell>
          <cell r="J77">
            <v>7</v>
          </cell>
          <cell r="K77">
            <v>6.125</v>
          </cell>
          <cell r="N77">
            <v>2</v>
          </cell>
          <cell r="T77">
            <v>5</v>
          </cell>
          <cell r="U77">
            <v>3.5</v>
          </cell>
          <cell r="Z77">
            <v>4.875</v>
          </cell>
        </row>
        <row r="78">
          <cell r="G78">
            <v>5.666666666666667</v>
          </cell>
          <cell r="J78">
            <v>7.5</v>
          </cell>
          <cell r="K78">
            <v>6.5833333333333339</v>
          </cell>
          <cell r="N78">
            <v>6</v>
          </cell>
          <cell r="T78">
            <v>7.5</v>
          </cell>
          <cell r="U78">
            <v>6.75</v>
          </cell>
          <cell r="Z78">
            <v>6.8333333333333339</v>
          </cell>
        </row>
        <row r="79">
          <cell r="G79">
            <v>1.25</v>
          </cell>
          <cell r="J79">
            <v>2.5</v>
          </cell>
          <cell r="K79">
            <v>1.875</v>
          </cell>
          <cell r="N79">
            <v>1</v>
          </cell>
          <cell r="U79">
            <v>1</v>
          </cell>
          <cell r="Z79">
            <v>1.175</v>
          </cell>
        </row>
        <row r="80">
          <cell r="G80">
            <v>6.666666666666667</v>
          </cell>
          <cell r="J80">
            <v>9</v>
          </cell>
          <cell r="K80">
            <v>7.8333333333333339</v>
          </cell>
          <cell r="N80">
            <v>7</v>
          </cell>
          <cell r="T80">
            <v>8.6666666666666661</v>
          </cell>
          <cell r="U80">
            <v>7.833333333333333</v>
          </cell>
          <cell r="Z80">
            <v>7.5555555555555562</v>
          </cell>
        </row>
        <row r="81">
          <cell r="G81">
            <v>7.333333333333333</v>
          </cell>
          <cell r="J81">
            <v>8.5</v>
          </cell>
          <cell r="K81">
            <v>7.9166666666666661</v>
          </cell>
          <cell r="N81">
            <v>5.5</v>
          </cell>
          <cell r="T81">
            <v>8</v>
          </cell>
          <cell r="U81">
            <v>6.75</v>
          </cell>
          <cell r="Z81">
            <v>7.2222222222222214</v>
          </cell>
        </row>
        <row r="82">
          <cell r="G82">
            <v>8.25</v>
          </cell>
          <cell r="J82">
            <v>9</v>
          </cell>
          <cell r="K82">
            <v>8.625</v>
          </cell>
          <cell r="N82">
            <v>7</v>
          </cell>
          <cell r="T82">
            <v>7.5</v>
          </cell>
          <cell r="U82">
            <v>7.25</v>
          </cell>
          <cell r="Z82">
            <v>7.958333333333333</v>
          </cell>
        </row>
        <row r="83">
          <cell r="G83">
            <v>7.333333333333333</v>
          </cell>
          <cell r="J83">
            <v>9</v>
          </cell>
          <cell r="K83">
            <v>8.1666666666666661</v>
          </cell>
          <cell r="N83">
            <v>6</v>
          </cell>
          <cell r="T83">
            <v>8.6666666666666661</v>
          </cell>
          <cell r="U83">
            <v>7.333333333333333</v>
          </cell>
          <cell r="Z83">
            <v>7.5</v>
          </cell>
        </row>
        <row r="84">
          <cell r="G84">
            <v>5.5</v>
          </cell>
          <cell r="J84">
            <v>8</v>
          </cell>
          <cell r="K84">
            <v>6.75</v>
          </cell>
          <cell r="N84">
            <v>4.5</v>
          </cell>
          <cell r="T84">
            <v>6</v>
          </cell>
          <cell r="U84">
            <v>5.25</v>
          </cell>
          <cell r="Z84">
            <v>6</v>
          </cell>
        </row>
        <row r="85">
          <cell r="G85">
            <v>4.5</v>
          </cell>
          <cell r="J85">
            <v>6.5</v>
          </cell>
          <cell r="K85">
            <v>5.5</v>
          </cell>
          <cell r="N85">
            <v>3</v>
          </cell>
          <cell r="T85">
            <v>6</v>
          </cell>
          <cell r="U85">
            <v>4.5</v>
          </cell>
          <cell r="Z85">
            <v>5</v>
          </cell>
        </row>
        <row r="86">
          <cell r="G86">
            <v>5.75</v>
          </cell>
          <cell r="J86">
            <v>7</v>
          </cell>
          <cell r="K86">
            <v>6.375</v>
          </cell>
          <cell r="N86">
            <v>4</v>
          </cell>
          <cell r="T86">
            <v>5.5</v>
          </cell>
          <cell r="U86">
            <v>4.75</v>
          </cell>
          <cell r="Z86">
            <v>6.375</v>
          </cell>
        </row>
        <row r="87">
          <cell r="G87">
            <v>8.25</v>
          </cell>
          <cell r="J87">
            <v>9</v>
          </cell>
          <cell r="K87">
            <v>8.625</v>
          </cell>
          <cell r="N87">
            <v>7.5</v>
          </cell>
          <cell r="T87">
            <v>9</v>
          </cell>
          <cell r="U87">
            <v>8.25</v>
          </cell>
          <cell r="Z87">
            <v>8.21875</v>
          </cell>
        </row>
        <row r="88">
          <cell r="G88">
            <v>7.666666666666667</v>
          </cell>
          <cell r="J88">
            <v>8.5</v>
          </cell>
          <cell r="K88">
            <v>8.0833333333333339</v>
          </cell>
          <cell r="N88">
            <v>7</v>
          </cell>
          <cell r="T88">
            <v>8</v>
          </cell>
          <cell r="U88">
            <v>7.5</v>
          </cell>
          <cell r="Z88">
            <v>8.1944444444444446</v>
          </cell>
        </row>
        <row r="89">
          <cell r="G89">
            <v>7.333333333333333</v>
          </cell>
          <cell r="J89">
            <v>8.5</v>
          </cell>
          <cell r="K89">
            <v>7.9166666666666661</v>
          </cell>
          <cell r="N89">
            <v>6.5</v>
          </cell>
          <cell r="T89">
            <v>8.5</v>
          </cell>
          <cell r="U89">
            <v>7.5</v>
          </cell>
          <cell r="Z89">
            <v>6.8541666666666661</v>
          </cell>
        </row>
        <row r="90">
          <cell r="G90">
            <v>4.75</v>
          </cell>
          <cell r="J90">
            <v>5.5</v>
          </cell>
          <cell r="K90">
            <v>5.125</v>
          </cell>
          <cell r="N90">
            <v>3</v>
          </cell>
          <cell r="T90">
            <v>7.5</v>
          </cell>
          <cell r="U90">
            <v>5.25</v>
          </cell>
          <cell r="Z90">
            <v>5.34375</v>
          </cell>
        </row>
        <row r="91">
          <cell r="G91">
            <v>9.1999999999999993</v>
          </cell>
          <cell r="J91">
            <v>9</v>
          </cell>
          <cell r="K91">
            <v>9.1</v>
          </cell>
          <cell r="N91">
            <v>7.5</v>
          </cell>
          <cell r="T91">
            <v>9</v>
          </cell>
          <cell r="U91">
            <v>8.25</v>
          </cell>
          <cell r="Z91">
            <v>8.1166666666666671</v>
          </cell>
        </row>
        <row r="92">
          <cell r="G92">
            <v>6.666666666666667</v>
          </cell>
          <cell r="J92">
            <v>9</v>
          </cell>
          <cell r="K92">
            <v>7.8333333333333339</v>
          </cell>
          <cell r="N92">
            <v>6</v>
          </cell>
          <cell r="T92">
            <v>9</v>
          </cell>
          <cell r="U92">
            <v>7.5</v>
          </cell>
          <cell r="Z92">
            <v>7.7777777777777786</v>
          </cell>
        </row>
        <row r="93">
          <cell r="G93">
            <v>4.75</v>
          </cell>
          <cell r="J93">
            <v>7.5</v>
          </cell>
          <cell r="K93">
            <v>6.125</v>
          </cell>
          <cell r="N93">
            <v>1</v>
          </cell>
          <cell r="T93">
            <v>7</v>
          </cell>
          <cell r="U93">
            <v>4</v>
          </cell>
          <cell r="Z93">
            <v>5.8250000000000002</v>
          </cell>
        </row>
        <row r="94">
          <cell r="G94">
            <v>5</v>
          </cell>
          <cell r="J94">
            <v>7.5</v>
          </cell>
          <cell r="K94">
            <v>6.25</v>
          </cell>
          <cell r="N94">
            <v>4.5</v>
          </cell>
          <cell r="T94">
            <v>6</v>
          </cell>
          <cell r="U94">
            <v>5.25</v>
          </cell>
          <cell r="Z94">
            <v>6.5</v>
          </cell>
        </row>
        <row r="95">
          <cell r="G95">
            <v>4.333333333333333</v>
          </cell>
          <cell r="J95">
            <v>6</v>
          </cell>
          <cell r="K95">
            <v>5.1666666666666661</v>
          </cell>
          <cell r="N95">
            <v>3</v>
          </cell>
          <cell r="T95">
            <v>5</v>
          </cell>
          <cell r="U95">
            <v>4</v>
          </cell>
          <cell r="Z95">
            <v>5.7222222222222214</v>
          </cell>
        </row>
        <row r="96">
          <cell r="G96">
            <v>4.666666666666667</v>
          </cell>
          <cell r="J96">
            <v>4</v>
          </cell>
          <cell r="K96">
            <v>4.3333333333333339</v>
          </cell>
          <cell r="N96">
            <v>1.5</v>
          </cell>
          <cell r="T96">
            <v>3.5</v>
          </cell>
          <cell r="U96">
            <v>2.5</v>
          </cell>
          <cell r="Z96">
            <v>3.6111111111111112</v>
          </cell>
        </row>
        <row r="97">
          <cell r="G97">
            <v>5</v>
          </cell>
          <cell r="J97">
            <v>6.5</v>
          </cell>
          <cell r="K97">
            <v>5.75</v>
          </cell>
          <cell r="N97">
            <v>2</v>
          </cell>
          <cell r="T97">
            <v>5</v>
          </cell>
          <cell r="U97">
            <v>3.5</v>
          </cell>
          <cell r="Z97">
            <v>5.65</v>
          </cell>
        </row>
        <row r="98">
          <cell r="G98">
            <v>6.333333333333333</v>
          </cell>
          <cell r="J98">
            <v>7</v>
          </cell>
          <cell r="K98">
            <v>6.6666666666666661</v>
          </cell>
          <cell r="N98">
            <v>6</v>
          </cell>
          <cell r="T98">
            <v>7</v>
          </cell>
          <cell r="U98">
            <v>6.5</v>
          </cell>
          <cell r="Z98">
            <v>6.4333333333333327</v>
          </cell>
        </row>
        <row r="99">
          <cell r="G99">
            <v>6</v>
          </cell>
          <cell r="J99">
            <v>5.5</v>
          </cell>
          <cell r="K99">
            <v>5.75</v>
          </cell>
          <cell r="N99">
            <v>6</v>
          </cell>
          <cell r="T99">
            <v>5</v>
          </cell>
          <cell r="U99">
            <v>5.5</v>
          </cell>
          <cell r="Z99">
            <v>6.05</v>
          </cell>
        </row>
        <row r="100">
          <cell r="G100">
            <v>5</v>
          </cell>
          <cell r="J100">
            <v>5.5</v>
          </cell>
          <cell r="K100">
            <v>5.25</v>
          </cell>
          <cell r="N100">
            <v>2</v>
          </cell>
          <cell r="T100">
            <v>4.5</v>
          </cell>
          <cell r="U100">
            <v>3.25</v>
          </cell>
          <cell r="Z100">
            <v>5.0999999999999996</v>
          </cell>
        </row>
        <row r="101">
          <cell r="G101">
            <v>7</v>
          </cell>
          <cell r="J101">
            <v>7</v>
          </cell>
          <cell r="K101">
            <v>7</v>
          </cell>
          <cell r="N101">
            <v>6</v>
          </cell>
          <cell r="T101">
            <v>7.5</v>
          </cell>
          <cell r="U101">
            <v>6.75</v>
          </cell>
          <cell r="Z101">
            <v>6.55</v>
          </cell>
        </row>
        <row r="102">
          <cell r="G102">
            <v>5</v>
          </cell>
          <cell r="J102">
            <v>7</v>
          </cell>
          <cell r="K102">
            <v>6</v>
          </cell>
          <cell r="N102">
            <v>7</v>
          </cell>
          <cell r="T102">
            <v>6</v>
          </cell>
          <cell r="U102">
            <v>6.5</v>
          </cell>
          <cell r="Z102">
            <v>6.1</v>
          </cell>
        </row>
        <row r="103">
          <cell r="G103">
            <v>7.333333333333333</v>
          </cell>
          <cell r="J103">
            <v>7</v>
          </cell>
          <cell r="K103">
            <v>7.1666666666666661</v>
          </cell>
          <cell r="N103">
            <v>8</v>
          </cell>
          <cell r="T103">
            <v>7</v>
          </cell>
          <cell r="U103">
            <v>7.5</v>
          </cell>
          <cell r="Z103">
            <v>6.5333333333333332</v>
          </cell>
        </row>
        <row r="104">
          <cell r="G104">
            <v>5</v>
          </cell>
          <cell r="J104">
            <v>6</v>
          </cell>
          <cell r="K104">
            <v>5.5</v>
          </cell>
          <cell r="N104">
            <v>5</v>
          </cell>
          <cell r="T104">
            <v>4.5</v>
          </cell>
          <cell r="U104">
            <v>4.75</v>
          </cell>
          <cell r="Z104">
            <v>5.45</v>
          </cell>
        </row>
        <row r="105">
          <cell r="G105">
            <v>6</v>
          </cell>
          <cell r="J105">
            <v>7</v>
          </cell>
          <cell r="K105">
            <v>6.5</v>
          </cell>
          <cell r="N105">
            <v>5</v>
          </cell>
          <cell r="T105">
            <v>7</v>
          </cell>
          <cell r="U105">
            <v>6</v>
          </cell>
          <cell r="Z105">
            <v>6.1</v>
          </cell>
        </row>
        <row r="106">
          <cell r="G106">
            <v>5</v>
          </cell>
          <cell r="J106">
            <v>5</v>
          </cell>
          <cell r="K106">
            <v>5</v>
          </cell>
          <cell r="N106">
            <v>2</v>
          </cell>
          <cell r="T106">
            <v>4</v>
          </cell>
          <cell r="U106">
            <v>3</v>
          </cell>
          <cell r="Z106">
            <v>4.8</v>
          </cell>
        </row>
      </sheetData>
      <sheetData sheetId="4">
        <row r="2">
          <cell r="I2">
            <v>4.666666666666667</v>
          </cell>
          <cell r="N2">
            <v>5</v>
          </cell>
          <cell r="O2">
            <v>4.8333333333333339</v>
          </cell>
          <cell r="R2">
            <v>6</v>
          </cell>
          <cell r="AC2">
            <v>7.75</v>
          </cell>
          <cell r="AD2">
            <v>6.875</v>
          </cell>
          <cell r="AI2">
            <v>6.2361111111111116</v>
          </cell>
        </row>
        <row r="3">
          <cell r="I3">
            <v>3.6666666666666665</v>
          </cell>
          <cell r="N3">
            <v>2</v>
          </cell>
          <cell r="O3">
            <v>2.833333333333333</v>
          </cell>
          <cell r="R3">
            <v>2</v>
          </cell>
          <cell r="AC3">
            <v>5.333333333333333</v>
          </cell>
          <cell r="AD3">
            <v>3.6666666666666665</v>
          </cell>
          <cell r="AI3">
            <v>4.166666666666667</v>
          </cell>
        </row>
        <row r="4">
          <cell r="I4">
            <v>9</v>
          </cell>
          <cell r="N4">
            <v>9</v>
          </cell>
          <cell r="O4">
            <v>9</v>
          </cell>
          <cell r="R4">
            <v>7</v>
          </cell>
          <cell r="AC4">
            <v>8.75</v>
          </cell>
          <cell r="AD4">
            <v>7.875</v>
          </cell>
          <cell r="AI4">
            <v>8.625</v>
          </cell>
        </row>
        <row r="5">
          <cell r="I5">
            <v>5.666666666666667</v>
          </cell>
          <cell r="N5">
            <v>3</v>
          </cell>
          <cell r="O5">
            <v>4.3333333333333339</v>
          </cell>
          <cell r="R5">
            <v>2</v>
          </cell>
          <cell r="AC5">
            <v>4.333333333333333</v>
          </cell>
          <cell r="AD5">
            <v>3.1666666666666665</v>
          </cell>
          <cell r="AI5">
            <v>5.166666666666667</v>
          </cell>
        </row>
        <row r="6">
          <cell r="I6">
            <v>8</v>
          </cell>
          <cell r="N6">
            <v>8</v>
          </cell>
          <cell r="O6">
            <v>8</v>
          </cell>
          <cell r="R6">
            <v>6</v>
          </cell>
          <cell r="AC6">
            <v>9.25</v>
          </cell>
          <cell r="AD6">
            <v>7.625</v>
          </cell>
          <cell r="AI6">
            <v>7.875</v>
          </cell>
        </row>
        <row r="7">
          <cell r="I7">
            <v>7.333333333333333</v>
          </cell>
          <cell r="N7">
            <v>7</v>
          </cell>
          <cell r="O7">
            <v>7.1666666666666661</v>
          </cell>
          <cell r="R7">
            <v>5</v>
          </cell>
          <cell r="AC7">
            <v>7.25</v>
          </cell>
          <cell r="AD7">
            <v>6.125</v>
          </cell>
          <cell r="AI7">
            <v>7.4305555555555545</v>
          </cell>
        </row>
        <row r="8">
          <cell r="I8">
            <v>7</v>
          </cell>
          <cell r="N8">
            <v>9</v>
          </cell>
          <cell r="O8">
            <v>8</v>
          </cell>
          <cell r="R8">
            <v>5</v>
          </cell>
          <cell r="AC8">
            <v>7.25</v>
          </cell>
          <cell r="AD8">
            <v>6.125</v>
          </cell>
          <cell r="AI8">
            <v>8.0416666666666661</v>
          </cell>
        </row>
        <row r="9">
          <cell r="I9">
            <v>4.333333333333333</v>
          </cell>
          <cell r="N9">
            <v>1</v>
          </cell>
          <cell r="O9">
            <v>2.6666666666666665</v>
          </cell>
          <cell r="R9">
            <v>2</v>
          </cell>
          <cell r="AC9">
            <v>4</v>
          </cell>
          <cell r="AD9">
            <v>3</v>
          </cell>
          <cell r="AI9">
            <v>4.2222222222222223</v>
          </cell>
        </row>
        <row r="10">
          <cell r="I10">
            <v>7.333333333333333</v>
          </cell>
          <cell r="N10">
            <v>6</v>
          </cell>
          <cell r="O10">
            <v>6.6666666666666661</v>
          </cell>
          <cell r="R10">
            <v>6</v>
          </cell>
          <cell r="AC10">
            <v>7</v>
          </cell>
          <cell r="AD10">
            <v>6.5</v>
          </cell>
          <cell r="AI10">
            <v>7.3888888888888884</v>
          </cell>
        </row>
        <row r="11">
          <cell r="I11">
            <v>5.333333333333333</v>
          </cell>
          <cell r="N11">
            <v>6</v>
          </cell>
          <cell r="O11">
            <v>5.6666666666666661</v>
          </cell>
          <cell r="R11">
            <v>2</v>
          </cell>
          <cell r="AC11">
            <v>6</v>
          </cell>
          <cell r="AD11">
            <v>4</v>
          </cell>
          <cell r="AI11">
            <v>5.5555555555555545</v>
          </cell>
        </row>
        <row r="12">
          <cell r="I12">
            <v>5.333333333333333</v>
          </cell>
          <cell r="N12">
            <v>6</v>
          </cell>
          <cell r="O12">
            <v>5.6666666666666661</v>
          </cell>
          <cell r="R12">
            <v>6</v>
          </cell>
          <cell r="AC12">
            <v>6</v>
          </cell>
          <cell r="AD12">
            <v>6</v>
          </cell>
          <cell r="AI12">
            <v>6.2222222222222214</v>
          </cell>
        </row>
        <row r="13">
          <cell r="I13">
            <v>9</v>
          </cell>
          <cell r="N13">
            <v>7</v>
          </cell>
          <cell r="O13">
            <v>8</v>
          </cell>
          <cell r="R13">
            <v>8</v>
          </cell>
          <cell r="AC13">
            <v>8</v>
          </cell>
          <cell r="AD13">
            <v>8</v>
          </cell>
          <cell r="AI13">
            <v>8.3333333333333339</v>
          </cell>
        </row>
        <row r="14">
          <cell r="I14">
            <v>5.666666666666667</v>
          </cell>
          <cell r="N14">
            <v>5</v>
          </cell>
          <cell r="O14">
            <v>5.3333333333333339</v>
          </cell>
          <cell r="R14">
            <v>2</v>
          </cell>
          <cell r="AC14">
            <v>5</v>
          </cell>
          <cell r="AD14">
            <v>3.5</v>
          </cell>
          <cell r="AI14">
            <v>5.2777777777777777</v>
          </cell>
        </row>
        <row r="15">
          <cell r="I15">
            <v>6.333333333333333</v>
          </cell>
          <cell r="N15">
            <v>6</v>
          </cell>
          <cell r="O15">
            <v>6.1666666666666661</v>
          </cell>
          <cell r="R15">
            <v>6</v>
          </cell>
          <cell r="AC15">
            <v>7</v>
          </cell>
          <cell r="AD15">
            <v>6.5</v>
          </cell>
          <cell r="AI15">
            <v>6.8888888888888884</v>
          </cell>
        </row>
        <row r="16">
          <cell r="I16">
            <v>9.3333333333333339</v>
          </cell>
          <cell r="N16">
            <v>8</v>
          </cell>
          <cell r="O16">
            <v>8.6666666666666679</v>
          </cell>
          <cell r="R16">
            <v>7</v>
          </cell>
          <cell r="AC16">
            <v>8.25</v>
          </cell>
          <cell r="AD16">
            <v>7.625</v>
          </cell>
          <cell r="AI16">
            <v>8.7638888888888893</v>
          </cell>
        </row>
        <row r="17">
          <cell r="I17">
            <v>8</v>
          </cell>
          <cell r="N17">
            <v>8</v>
          </cell>
          <cell r="O17">
            <v>8</v>
          </cell>
          <cell r="R17">
            <v>6</v>
          </cell>
          <cell r="AC17">
            <v>7.25</v>
          </cell>
          <cell r="AD17">
            <v>6.625</v>
          </cell>
          <cell r="AI17">
            <v>7.541666666666667</v>
          </cell>
        </row>
        <row r="18">
          <cell r="I18">
            <v>9</v>
          </cell>
          <cell r="N18">
            <v>9</v>
          </cell>
          <cell r="O18">
            <v>9</v>
          </cell>
          <cell r="R18">
            <v>5</v>
          </cell>
          <cell r="AC18">
            <v>8.3333333333333339</v>
          </cell>
          <cell r="AD18">
            <v>6.666666666666667</v>
          </cell>
          <cell r="AI18">
            <v>8.2222222222222232</v>
          </cell>
        </row>
        <row r="19">
          <cell r="I19">
            <v>8.3333333333333339</v>
          </cell>
          <cell r="N19">
            <v>8</v>
          </cell>
          <cell r="O19">
            <v>8.1666666666666679</v>
          </cell>
          <cell r="R19">
            <v>10</v>
          </cell>
          <cell r="AC19">
            <v>8.5</v>
          </cell>
          <cell r="AD19">
            <v>9.25</v>
          </cell>
          <cell r="AI19">
            <v>9.1388888888888893</v>
          </cell>
        </row>
        <row r="20">
          <cell r="I20">
            <v>7.666666666666667</v>
          </cell>
          <cell r="N20">
            <v>5</v>
          </cell>
          <cell r="O20">
            <v>6.3333333333333339</v>
          </cell>
          <cell r="R20">
            <v>9</v>
          </cell>
          <cell r="AC20">
            <v>7.25</v>
          </cell>
          <cell r="AD20">
            <v>8.125</v>
          </cell>
          <cell r="AI20">
            <v>7.4861111111111116</v>
          </cell>
        </row>
        <row r="21">
          <cell r="I21">
            <v>6</v>
          </cell>
          <cell r="N21">
            <v>5</v>
          </cell>
          <cell r="O21">
            <v>5.5</v>
          </cell>
          <cell r="R21">
            <v>2</v>
          </cell>
          <cell r="AC21">
            <v>6.25</v>
          </cell>
          <cell r="AD21">
            <v>4.125</v>
          </cell>
          <cell r="AI21">
            <v>5.875</v>
          </cell>
        </row>
        <row r="22">
          <cell r="I22">
            <v>9</v>
          </cell>
          <cell r="N22">
            <v>8</v>
          </cell>
          <cell r="O22">
            <v>8.5</v>
          </cell>
          <cell r="R22">
            <v>8</v>
          </cell>
          <cell r="AC22">
            <v>8.5</v>
          </cell>
          <cell r="AD22">
            <v>8.25</v>
          </cell>
          <cell r="AI22">
            <v>8.25</v>
          </cell>
        </row>
        <row r="23">
          <cell r="I23">
            <v>7</v>
          </cell>
          <cell r="N23">
            <v>7</v>
          </cell>
          <cell r="O23">
            <v>7</v>
          </cell>
          <cell r="R23">
            <v>5</v>
          </cell>
          <cell r="AC23">
            <v>8.3333333333333339</v>
          </cell>
          <cell r="AD23">
            <v>6.666666666666667</v>
          </cell>
          <cell r="AI23">
            <v>7.5555555555555562</v>
          </cell>
        </row>
        <row r="24">
          <cell r="I24">
            <v>8</v>
          </cell>
          <cell r="N24">
            <v>8</v>
          </cell>
          <cell r="O24">
            <v>8</v>
          </cell>
          <cell r="R24">
            <v>5</v>
          </cell>
          <cell r="AC24">
            <v>8.25</v>
          </cell>
          <cell r="AD24">
            <v>6.625</v>
          </cell>
          <cell r="AI24">
            <v>7.875</v>
          </cell>
        </row>
        <row r="25">
          <cell r="I25">
            <v>7</v>
          </cell>
          <cell r="N25">
            <v>5</v>
          </cell>
          <cell r="O25">
            <v>6</v>
          </cell>
          <cell r="R25">
            <v>6</v>
          </cell>
          <cell r="AC25">
            <v>8.75</v>
          </cell>
          <cell r="AD25">
            <v>7.375</v>
          </cell>
          <cell r="AI25">
            <v>7.791666666666667</v>
          </cell>
        </row>
        <row r="26">
          <cell r="I26">
            <v>7.333333333333333</v>
          </cell>
          <cell r="N26">
            <v>6</v>
          </cell>
          <cell r="O26">
            <v>6.6666666666666661</v>
          </cell>
          <cell r="R26">
            <v>9</v>
          </cell>
          <cell r="AC26">
            <v>9.5</v>
          </cell>
          <cell r="AD26">
            <v>9.25</v>
          </cell>
          <cell r="AI26">
            <v>7.9722222222222214</v>
          </cell>
        </row>
        <row r="27">
          <cell r="I27">
            <v>6.333333333333333</v>
          </cell>
          <cell r="N27">
            <v>7</v>
          </cell>
          <cell r="O27">
            <v>6.6666666666666661</v>
          </cell>
          <cell r="R27">
            <v>5</v>
          </cell>
          <cell r="AC27">
            <v>6.75</v>
          </cell>
          <cell r="AD27">
            <v>5.875</v>
          </cell>
          <cell r="AI27">
            <v>6.8472222222222214</v>
          </cell>
        </row>
        <row r="28">
          <cell r="I28">
            <v>6.666666666666667</v>
          </cell>
          <cell r="N28">
            <v>7</v>
          </cell>
          <cell r="O28">
            <v>6.8333333333333339</v>
          </cell>
          <cell r="R28">
            <v>5</v>
          </cell>
          <cell r="AC28">
            <v>8.75</v>
          </cell>
          <cell r="AD28">
            <v>6.875</v>
          </cell>
          <cell r="AI28">
            <v>7.2361111111111116</v>
          </cell>
        </row>
        <row r="29">
          <cell r="I29">
            <v>9.3333333333333339</v>
          </cell>
          <cell r="N29">
            <v>8</v>
          </cell>
          <cell r="O29">
            <v>8.6666666666666679</v>
          </cell>
          <cell r="R29">
            <v>6</v>
          </cell>
          <cell r="AC29">
            <v>8.25</v>
          </cell>
          <cell r="AD29">
            <v>7.125</v>
          </cell>
          <cell r="AI29">
            <v>7.9305555555555562</v>
          </cell>
        </row>
        <row r="30">
          <cell r="I30">
            <v>6.666666666666667</v>
          </cell>
          <cell r="N30">
            <v>6</v>
          </cell>
          <cell r="O30">
            <v>6.3333333333333339</v>
          </cell>
          <cell r="R30">
            <v>6</v>
          </cell>
          <cell r="AC30">
            <v>7.5</v>
          </cell>
          <cell r="AD30">
            <v>6.75</v>
          </cell>
          <cell r="AI30">
            <v>7.0277777777777786</v>
          </cell>
        </row>
        <row r="31">
          <cell r="I31">
            <v>10</v>
          </cell>
          <cell r="N31">
            <v>9</v>
          </cell>
          <cell r="O31">
            <v>9.5</v>
          </cell>
          <cell r="R31">
            <v>10</v>
          </cell>
          <cell r="AC31">
            <v>9.5</v>
          </cell>
          <cell r="AD31">
            <v>9.75</v>
          </cell>
          <cell r="AI31">
            <v>9.75</v>
          </cell>
        </row>
        <row r="32">
          <cell r="I32">
            <v>6</v>
          </cell>
          <cell r="N32">
            <v>6</v>
          </cell>
          <cell r="O32">
            <v>6</v>
          </cell>
          <cell r="R32">
            <v>6</v>
          </cell>
          <cell r="AC32">
            <v>8.5</v>
          </cell>
          <cell r="AD32">
            <v>7.25</v>
          </cell>
          <cell r="AI32">
            <v>6.75</v>
          </cell>
        </row>
        <row r="33">
          <cell r="I33">
            <v>5</v>
          </cell>
          <cell r="N33">
            <v>5</v>
          </cell>
          <cell r="O33">
            <v>5</v>
          </cell>
          <cell r="R33">
            <v>3</v>
          </cell>
          <cell r="AC33">
            <v>6.25</v>
          </cell>
          <cell r="AD33">
            <v>4.625</v>
          </cell>
          <cell r="AI33">
            <v>5.541666666666667</v>
          </cell>
        </row>
        <row r="34">
          <cell r="I34">
            <v>4</v>
          </cell>
          <cell r="N34">
            <v>2.3333333333333335</v>
          </cell>
          <cell r="O34">
            <v>3.166666666666667</v>
          </cell>
          <cell r="AC34">
            <v>5.5</v>
          </cell>
          <cell r="AD34">
            <v>5.5</v>
          </cell>
          <cell r="AI34">
            <v>5.2222222222222223</v>
          </cell>
        </row>
        <row r="35">
          <cell r="I35">
            <v>5</v>
          </cell>
          <cell r="O35">
            <v>5</v>
          </cell>
          <cell r="AC35">
            <v>7</v>
          </cell>
          <cell r="AD35">
            <v>7</v>
          </cell>
          <cell r="AI35">
            <v>6</v>
          </cell>
        </row>
        <row r="36">
          <cell r="I36">
            <v>5.333333333333333</v>
          </cell>
          <cell r="N36">
            <v>6</v>
          </cell>
          <cell r="O36">
            <v>5.6666666666666661</v>
          </cell>
          <cell r="R36">
            <v>7</v>
          </cell>
          <cell r="AC36">
            <v>7</v>
          </cell>
          <cell r="AD36">
            <v>7</v>
          </cell>
          <cell r="AI36">
            <v>6.8888888888888884</v>
          </cell>
        </row>
        <row r="37">
          <cell r="I37">
            <v>4.666666666666667</v>
          </cell>
          <cell r="N37">
            <v>5</v>
          </cell>
          <cell r="O37">
            <v>4.8333333333333339</v>
          </cell>
          <cell r="R37">
            <v>5</v>
          </cell>
          <cell r="AC37">
            <v>7.666666666666667</v>
          </cell>
          <cell r="AD37">
            <v>6.3333333333333339</v>
          </cell>
          <cell r="AI37">
            <v>6.0555555555555562</v>
          </cell>
        </row>
        <row r="38">
          <cell r="I38">
            <v>5.333333333333333</v>
          </cell>
          <cell r="N38">
            <v>5.666666666666667</v>
          </cell>
          <cell r="O38">
            <v>5.5</v>
          </cell>
          <cell r="R38">
            <v>6</v>
          </cell>
          <cell r="AC38">
            <v>6.5</v>
          </cell>
          <cell r="AD38">
            <v>6.25</v>
          </cell>
          <cell r="AI38">
            <v>6.25</v>
          </cell>
        </row>
        <row r="39">
          <cell r="I39">
            <v>5</v>
          </cell>
          <cell r="N39">
            <v>3.5</v>
          </cell>
          <cell r="O39">
            <v>4.25</v>
          </cell>
          <cell r="R39">
            <v>7</v>
          </cell>
          <cell r="AC39">
            <v>7.666666666666667</v>
          </cell>
          <cell r="AD39">
            <v>7.3333333333333339</v>
          </cell>
          <cell r="AI39">
            <v>6.5277777777777786</v>
          </cell>
        </row>
        <row r="40">
          <cell r="I40">
            <v>7</v>
          </cell>
          <cell r="N40">
            <v>9</v>
          </cell>
          <cell r="O40">
            <v>8</v>
          </cell>
          <cell r="R40">
            <v>8</v>
          </cell>
          <cell r="AC40">
            <v>9.3333333333333339</v>
          </cell>
          <cell r="AD40">
            <v>8.6666666666666679</v>
          </cell>
          <cell r="AI40">
            <v>7.8888888888888893</v>
          </cell>
        </row>
        <row r="41">
          <cell r="AC41">
            <v>6</v>
          </cell>
          <cell r="AD41">
            <v>6</v>
          </cell>
          <cell r="AI41">
            <v>6</v>
          </cell>
        </row>
        <row r="42">
          <cell r="I42">
            <v>5</v>
          </cell>
          <cell r="N42">
            <v>5.5</v>
          </cell>
          <cell r="O42">
            <v>5.25</v>
          </cell>
          <cell r="R42">
            <v>6</v>
          </cell>
          <cell r="AC42">
            <v>7</v>
          </cell>
          <cell r="AD42">
            <v>6.5</v>
          </cell>
          <cell r="AI42">
            <v>6.25</v>
          </cell>
        </row>
        <row r="43">
          <cell r="I43">
            <v>5.666666666666667</v>
          </cell>
          <cell r="N43">
            <v>6.5</v>
          </cell>
          <cell r="O43">
            <v>6.0833333333333339</v>
          </cell>
          <cell r="R43">
            <v>5</v>
          </cell>
          <cell r="AC43">
            <v>8</v>
          </cell>
          <cell r="AD43">
            <v>6.5</v>
          </cell>
          <cell r="AI43">
            <v>6.8611111111111116</v>
          </cell>
        </row>
        <row r="44">
          <cell r="I44">
            <v>7.333333333333333</v>
          </cell>
          <cell r="N44">
            <v>8.5</v>
          </cell>
          <cell r="O44">
            <v>7.9166666666666661</v>
          </cell>
          <cell r="R44">
            <v>7</v>
          </cell>
          <cell r="AC44">
            <v>8</v>
          </cell>
          <cell r="AD44">
            <v>7.5</v>
          </cell>
          <cell r="AI44">
            <v>7.8055555555555545</v>
          </cell>
        </row>
        <row r="45">
          <cell r="I45">
            <v>6.666666666666667</v>
          </cell>
          <cell r="N45">
            <v>5</v>
          </cell>
          <cell r="O45">
            <v>5.8333333333333339</v>
          </cell>
          <cell r="R45">
            <v>6</v>
          </cell>
          <cell r="AC45">
            <v>7.333333333333333</v>
          </cell>
          <cell r="AD45">
            <v>6.6666666666666661</v>
          </cell>
          <cell r="AI45">
            <v>6.833333333333333</v>
          </cell>
        </row>
        <row r="46">
          <cell r="I46">
            <v>6.333333333333333</v>
          </cell>
          <cell r="N46">
            <v>5.333333333333333</v>
          </cell>
          <cell r="O46">
            <v>5.833333333333333</v>
          </cell>
          <cell r="R46">
            <v>8</v>
          </cell>
          <cell r="AC46">
            <v>8</v>
          </cell>
          <cell r="AD46">
            <v>8</v>
          </cell>
          <cell r="AI46">
            <v>7.6111111111111107</v>
          </cell>
        </row>
        <row r="47">
          <cell r="I47">
            <v>8.5</v>
          </cell>
          <cell r="N47">
            <v>7.5</v>
          </cell>
          <cell r="O47">
            <v>8</v>
          </cell>
          <cell r="R47">
            <v>8</v>
          </cell>
          <cell r="AC47">
            <v>9</v>
          </cell>
          <cell r="AD47">
            <v>8.5</v>
          </cell>
          <cell r="AI47">
            <v>8.5</v>
          </cell>
        </row>
        <row r="48">
          <cell r="I48">
            <v>4.333333333333333</v>
          </cell>
          <cell r="N48">
            <v>4</v>
          </cell>
          <cell r="O48">
            <v>4.1666666666666661</v>
          </cell>
          <cell r="R48">
            <v>5</v>
          </cell>
          <cell r="AC48">
            <v>6.666666666666667</v>
          </cell>
          <cell r="AD48">
            <v>5.8333333333333339</v>
          </cell>
          <cell r="AI48">
            <v>6</v>
          </cell>
        </row>
        <row r="49">
          <cell r="I49">
            <v>5.333333333333333</v>
          </cell>
          <cell r="N49">
            <v>2</v>
          </cell>
          <cell r="O49">
            <v>3.6666666666666665</v>
          </cell>
          <cell r="R49">
            <v>5</v>
          </cell>
          <cell r="AC49">
            <v>6.5</v>
          </cell>
          <cell r="AD49">
            <v>5.75</v>
          </cell>
          <cell r="AI49">
            <v>5.8055555555555545</v>
          </cell>
        </row>
        <row r="50">
          <cell r="I50">
            <v>5.333333333333333</v>
          </cell>
          <cell r="N50">
            <v>5</v>
          </cell>
          <cell r="O50">
            <v>5.1666666666666661</v>
          </cell>
          <cell r="AC50">
            <v>6.8</v>
          </cell>
          <cell r="AD50">
            <v>6.8</v>
          </cell>
          <cell r="AI50">
            <v>6.655555555555555</v>
          </cell>
        </row>
        <row r="51">
          <cell r="I51">
            <v>5.5</v>
          </cell>
          <cell r="O51">
            <v>5.5</v>
          </cell>
          <cell r="AC51">
            <v>5</v>
          </cell>
          <cell r="AD51">
            <v>5</v>
          </cell>
          <cell r="AI51">
            <v>5.5</v>
          </cell>
        </row>
        <row r="52">
          <cell r="I52">
            <v>7.666666666666667</v>
          </cell>
          <cell r="N52">
            <v>8.5</v>
          </cell>
          <cell r="O52">
            <v>8.0833333333333339</v>
          </cell>
          <cell r="R52">
            <v>9</v>
          </cell>
          <cell r="AC52">
            <v>9.3333333333333339</v>
          </cell>
          <cell r="AD52">
            <v>9.1666666666666679</v>
          </cell>
          <cell r="AI52">
            <v>8.75</v>
          </cell>
        </row>
        <row r="53">
          <cell r="I53">
            <v>4.333333333333333</v>
          </cell>
          <cell r="N53">
            <v>5</v>
          </cell>
          <cell r="O53">
            <v>4.6666666666666661</v>
          </cell>
          <cell r="AC53">
            <v>6.5</v>
          </cell>
          <cell r="AD53">
            <v>6.5</v>
          </cell>
          <cell r="AI53">
            <v>6.3888888888888884</v>
          </cell>
        </row>
        <row r="54">
          <cell r="I54">
            <v>5.666666666666667</v>
          </cell>
          <cell r="N54">
            <v>6</v>
          </cell>
          <cell r="O54">
            <v>5.8333333333333339</v>
          </cell>
          <cell r="R54">
            <v>8</v>
          </cell>
          <cell r="AC54">
            <v>6.333333333333333</v>
          </cell>
          <cell r="AD54">
            <v>7.1666666666666661</v>
          </cell>
          <cell r="AI54">
            <v>6.666666666666667</v>
          </cell>
        </row>
        <row r="55">
          <cell r="I55">
            <v>4.333333333333333</v>
          </cell>
          <cell r="N55">
            <v>3.5</v>
          </cell>
          <cell r="O55">
            <v>3.9166666666666665</v>
          </cell>
          <cell r="R55">
            <v>6</v>
          </cell>
          <cell r="AC55">
            <v>7.666666666666667</v>
          </cell>
          <cell r="AD55">
            <v>6.8333333333333339</v>
          </cell>
          <cell r="AI55">
            <v>6.25</v>
          </cell>
        </row>
        <row r="56">
          <cell r="I56">
            <v>5</v>
          </cell>
          <cell r="N56">
            <v>6</v>
          </cell>
          <cell r="O56">
            <v>5.5</v>
          </cell>
          <cell r="R56">
            <v>6</v>
          </cell>
          <cell r="AC56">
            <v>5.5</v>
          </cell>
          <cell r="AD56">
            <v>5.75</v>
          </cell>
          <cell r="AI56">
            <v>5.75</v>
          </cell>
        </row>
        <row r="57">
          <cell r="I57">
            <v>7.333333333333333</v>
          </cell>
          <cell r="N57">
            <v>7</v>
          </cell>
          <cell r="O57">
            <v>7.1666666666666661</v>
          </cell>
          <cell r="R57">
            <v>6</v>
          </cell>
          <cell r="AC57">
            <v>7.5</v>
          </cell>
          <cell r="AD57">
            <v>6.75</v>
          </cell>
          <cell r="AI57">
            <v>7.3055555555555545</v>
          </cell>
        </row>
        <row r="58">
          <cell r="I58">
            <v>5</v>
          </cell>
          <cell r="N58">
            <v>4</v>
          </cell>
          <cell r="O58">
            <v>4.5</v>
          </cell>
          <cell r="R58">
            <v>2</v>
          </cell>
          <cell r="AC58">
            <v>6.666666666666667</v>
          </cell>
          <cell r="AD58">
            <v>4.3333333333333339</v>
          </cell>
          <cell r="AI58">
            <v>5.6111111111111116</v>
          </cell>
        </row>
        <row r="59">
          <cell r="I59">
            <v>9.25</v>
          </cell>
          <cell r="N59">
            <v>8.5</v>
          </cell>
          <cell r="O59">
            <v>8.875</v>
          </cell>
          <cell r="R59">
            <v>9</v>
          </cell>
          <cell r="AC59">
            <v>9</v>
          </cell>
          <cell r="AD59">
            <v>9</v>
          </cell>
          <cell r="AI59">
            <v>8.9583333333333339</v>
          </cell>
        </row>
        <row r="60">
          <cell r="I60">
            <v>6.333333333333333</v>
          </cell>
          <cell r="N60">
            <v>6</v>
          </cell>
          <cell r="O60">
            <v>6.1666666666666661</v>
          </cell>
          <cell r="R60">
            <v>6</v>
          </cell>
          <cell r="AC60">
            <v>7.25</v>
          </cell>
          <cell r="AD60">
            <v>6.625</v>
          </cell>
          <cell r="AI60">
            <v>7.2638888888888884</v>
          </cell>
        </row>
        <row r="61">
          <cell r="I61">
            <v>6.333333333333333</v>
          </cell>
          <cell r="N61">
            <v>8.5</v>
          </cell>
          <cell r="O61">
            <v>7.4166666666666661</v>
          </cell>
          <cell r="R61">
            <v>5</v>
          </cell>
          <cell r="AC61">
            <v>8</v>
          </cell>
          <cell r="AD61">
            <v>6.5</v>
          </cell>
          <cell r="AI61">
            <v>7.3055555555555545</v>
          </cell>
        </row>
        <row r="62">
          <cell r="I62">
            <v>5.333333333333333</v>
          </cell>
          <cell r="N62">
            <v>6</v>
          </cell>
          <cell r="O62">
            <v>5.6666666666666661</v>
          </cell>
          <cell r="R62">
            <v>5</v>
          </cell>
          <cell r="AC62">
            <v>8</v>
          </cell>
          <cell r="AD62">
            <v>6.5</v>
          </cell>
          <cell r="AI62">
            <v>6.7222222222222214</v>
          </cell>
        </row>
        <row r="63">
          <cell r="I63">
            <v>7.2</v>
          </cell>
          <cell r="N63">
            <v>5.5</v>
          </cell>
          <cell r="O63">
            <v>6.35</v>
          </cell>
          <cell r="R63">
            <v>5</v>
          </cell>
          <cell r="AC63">
            <v>8</v>
          </cell>
          <cell r="AD63">
            <v>6.5</v>
          </cell>
          <cell r="AI63">
            <v>6.95</v>
          </cell>
        </row>
        <row r="64">
          <cell r="I64">
            <v>6.333333333333333</v>
          </cell>
          <cell r="N64">
            <v>6</v>
          </cell>
          <cell r="O64">
            <v>6.1666666666666661</v>
          </cell>
          <cell r="AC64">
            <v>8</v>
          </cell>
          <cell r="AD64">
            <v>8</v>
          </cell>
          <cell r="AI64">
            <v>7.3888888888888884</v>
          </cell>
        </row>
        <row r="65">
          <cell r="I65">
            <v>5.333333333333333</v>
          </cell>
          <cell r="N65">
            <v>3.5</v>
          </cell>
          <cell r="O65">
            <v>4.4166666666666661</v>
          </cell>
          <cell r="AC65">
            <v>7</v>
          </cell>
          <cell r="AD65">
            <v>7</v>
          </cell>
          <cell r="AI65">
            <v>5.7361111111111107</v>
          </cell>
        </row>
        <row r="66">
          <cell r="I66">
            <v>5.5</v>
          </cell>
          <cell r="N66">
            <v>4.666666666666667</v>
          </cell>
          <cell r="O66">
            <v>5.0833333333333339</v>
          </cell>
          <cell r="AC66">
            <v>7</v>
          </cell>
          <cell r="AD66">
            <v>7</v>
          </cell>
          <cell r="AI66">
            <v>6.3611111111111116</v>
          </cell>
        </row>
        <row r="67">
          <cell r="I67">
            <v>5.5</v>
          </cell>
          <cell r="N67">
            <v>1</v>
          </cell>
          <cell r="O67">
            <v>3.25</v>
          </cell>
          <cell r="AC67">
            <v>8</v>
          </cell>
          <cell r="AD67">
            <v>8</v>
          </cell>
          <cell r="AI67">
            <v>6.416666666666667</v>
          </cell>
        </row>
        <row r="68">
          <cell r="I68">
            <v>3.3333333333333335</v>
          </cell>
          <cell r="N68">
            <v>3</v>
          </cell>
          <cell r="O68">
            <v>3.166666666666667</v>
          </cell>
          <cell r="AC68">
            <v>7</v>
          </cell>
          <cell r="AD68">
            <v>7</v>
          </cell>
          <cell r="AI68">
            <v>5.3611111111111116</v>
          </cell>
        </row>
        <row r="69">
          <cell r="I69">
            <v>7.2</v>
          </cell>
          <cell r="N69">
            <v>5.666666666666667</v>
          </cell>
          <cell r="O69">
            <v>6.4333333333333336</v>
          </cell>
          <cell r="AC69">
            <v>8</v>
          </cell>
          <cell r="AD69">
            <v>8</v>
          </cell>
          <cell r="AI69">
            <v>7.1444444444444448</v>
          </cell>
        </row>
        <row r="70">
          <cell r="I70">
            <v>2.3333333333333335</v>
          </cell>
          <cell r="N70">
            <v>5</v>
          </cell>
          <cell r="O70">
            <v>3.666666666666667</v>
          </cell>
          <cell r="AC70">
            <v>6</v>
          </cell>
          <cell r="AD70">
            <v>6</v>
          </cell>
          <cell r="AI70">
            <v>5.7333333333333334</v>
          </cell>
        </row>
        <row r="71">
          <cell r="I71">
            <v>7</v>
          </cell>
          <cell r="N71">
            <v>8</v>
          </cell>
          <cell r="O71">
            <v>7.5</v>
          </cell>
          <cell r="R71">
            <v>6</v>
          </cell>
          <cell r="AC71">
            <v>8</v>
          </cell>
          <cell r="AD71">
            <v>7</v>
          </cell>
          <cell r="AI71">
            <v>7.166666666666667</v>
          </cell>
        </row>
        <row r="72">
          <cell r="I72">
            <v>4.333333333333333</v>
          </cell>
          <cell r="N72">
            <v>2</v>
          </cell>
          <cell r="O72">
            <v>3.1666666666666665</v>
          </cell>
          <cell r="AC72">
            <v>6</v>
          </cell>
          <cell r="AD72">
            <v>6</v>
          </cell>
          <cell r="AI72">
            <v>5.0555555555555554</v>
          </cell>
        </row>
        <row r="74">
          <cell r="I74">
            <v>6</v>
          </cell>
          <cell r="N74">
            <v>3</v>
          </cell>
          <cell r="O74">
            <v>4.5</v>
          </cell>
          <cell r="AI74">
            <v>4.5</v>
          </cell>
        </row>
        <row r="75">
          <cell r="I75">
            <v>7.8</v>
          </cell>
          <cell r="N75">
            <v>8</v>
          </cell>
          <cell r="O75">
            <v>7.9</v>
          </cell>
          <cell r="AC75">
            <v>8</v>
          </cell>
          <cell r="AD75">
            <v>8</v>
          </cell>
          <cell r="AI75">
            <v>7.6333333333333329</v>
          </cell>
        </row>
        <row r="76">
          <cell r="I76">
            <v>5.333333333333333</v>
          </cell>
          <cell r="N76">
            <v>3.5</v>
          </cell>
          <cell r="O76">
            <v>4.4166666666666661</v>
          </cell>
          <cell r="AC76">
            <v>8</v>
          </cell>
          <cell r="AD76">
            <v>8</v>
          </cell>
          <cell r="AI76">
            <v>6.6833333333333327</v>
          </cell>
        </row>
        <row r="77">
          <cell r="I77">
            <v>5.5</v>
          </cell>
          <cell r="N77">
            <v>5</v>
          </cell>
          <cell r="O77">
            <v>5.25</v>
          </cell>
          <cell r="R77">
            <v>5</v>
          </cell>
          <cell r="AC77">
            <v>6.5</v>
          </cell>
          <cell r="AD77">
            <v>5.75</v>
          </cell>
          <cell r="AI77">
            <v>6</v>
          </cell>
        </row>
        <row r="78">
          <cell r="I78">
            <v>4.25</v>
          </cell>
          <cell r="N78">
            <v>3.5</v>
          </cell>
          <cell r="O78">
            <v>3.875</v>
          </cell>
          <cell r="AC78">
            <v>8</v>
          </cell>
          <cell r="AD78">
            <v>8</v>
          </cell>
          <cell r="AI78">
            <v>6.625</v>
          </cell>
        </row>
        <row r="79">
          <cell r="I79">
            <v>7.5</v>
          </cell>
          <cell r="N79">
            <v>7.5</v>
          </cell>
          <cell r="O79">
            <v>7.5</v>
          </cell>
          <cell r="R79">
            <v>6</v>
          </cell>
          <cell r="AC79">
            <v>9</v>
          </cell>
          <cell r="AD79">
            <v>7.5</v>
          </cell>
          <cell r="AI79">
            <v>7.333333333333333</v>
          </cell>
        </row>
        <row r="80">
          <cell r="I80">
            <v>5.5</v>
          </cell>
          <cell r="N80">
            <v>1</v>
          </cell>
          <cell r="O80">
            <v>3.25</v>
          </cell>
          <cell r="AC80">
            <v>5</v>
          </cell>
          <cell r="AD80">
            <v>5</v>
          </cell>
          <cell r="AI80">
            <v>4.6500000000000004</v>
          </cell>
        </row>
        <row r="81">
          <cell r="I81">
            <v>4.333333333333333</v>
          </cell>
          <cell r="N81">
            <v>3</v>
          </cell>
          <cell r="O81">
            <v>3.6666666666666665</v>
          </cell>
          <cell r="AC81">
            <v>7</v>
          </cell>
          <cell r="AD81">
            <v>7</v>
          </cell>
          <cell r="AI81">
            <v>6.7777777777777777</v>
          </cell>
        </row>
        <row r="82">
          <cell r="I82">
            <v>5</v>
          </cell>
          <cell r="O82">
            <v>5</v>
          </cell>
          <cell r="AC82">
            <v>7</v>
          </cell>
          <cell r="AD82">
            <v>7</v>
          </cell>
          <cell r="AI82">
            <v>6</v>
          </cell>
        </row>
        <row r="83">
          <cell r="I83">
            <v>6.8</v>
          </cell>
          <cell r="N83">
            <v>7.5</v>
          </cell>
          <cell r="O83">
            <v>7.15</v>
          </cell>
          <cell r="AC83">
            <v>8</v>
          </cell>
          <cell r="AD83">
            <v>8</v>
          </cell>
          <cell r="AI83">
            <v>7.3833333333333329</v>
          </cell>
        </row>
        <row r="84">
          <cell r="I84">
            <v>7.25</v>
          </cell>
          <cell r="N84">
            <v>8</v>
          </cell>
          <cell r="O84">
            <v>7.625</v>
          </cell>
          <cell r="R84">
            <v>7</v>
          </cell>
          <cell r="AC84">
            <v>8.5</v>
          </cell>
          <cell r="AD84">
            <v>7.75</v>
          </cell>
          <cell r="AI84">
            <v>7.458333333333333</v>
          </cell>
        </row>
        <row r="85">
          <cell r="I85">
            <v>8</v>
          </cell>
          <cell r="N85">
            <v>6</v>
          </cell>
          <cell r="O85">
            <v>7</v>
          </cell>
          <cell r="R85">
            <v>5</v>
          </cell>
          <cell r="AC85">
            <v>8</v>
          </cell>
          <cell r="AD85">
            <v>6.5</v>
          </cell>
          <cell r="AI85">
            <v>7.166666666666667</v>
          </cell>
        </row>
        <row r="86">
          <cell r="I86">
            <v>4.5</v>
          </cell>
          <cell r="N86">
            <v>3.5</v>
          </cell>
          <cell r="O86">
            <v>4</v>
          </cell>
          <cell r="AC86">
            <v>8</v>
          </cell>
          <cell r="AD86">
            <v>8</v>
          </cell>
          <cell r="AI86">
            <v>6.333333333333333</v>
          </cell>
        </row>
        <row r="87">
          <cell r="I87">
            <v>6</v>
          </cell>
          <cell r="N87">
            <v>6.333333333333333</v>
          </cell>
          <cell r="O87">
            <v>6.1666666666666661</v>
          </cell>
          <cell r="R87">
            <v>3</v>
          </cell>
          <cell r="AC87">
            <v>8</v>
          </cell>
          <cell r="AD87">
            <v>5.5</v>
          </cell>
          <cell r="AI87">
            <v>6.2222222222222214</v>
          </cell>
        </row>
        <row r="89">
          <cell r="I89">
            <v>8.3333333333333339</v>
          </cell>
          <cell r="N89">
            <v>8</v>
          </cell>
          <cell r="O89">
            <v>8.1666666666666679</v>
          </cell>
          <cell r="AC89">
            <v>9</v>
          </cell>
          <cell r="AD89">
            <v>9</v>
          </cell>
          <cell r="AI89">
            <v>8.8333333333333339</v>
          </cell>
        </row>
        <row r="90">
          <cell r="I90">
            <v>4.75</v>
          </cell>
          <cell r="N90">
            <v>6.666666666666667</v>
          </cell>
          <cell r="O90">
            <v>5.7083333333333339</v>
          </cell>
          <cell r="R90">
            <v>5</v>
          </cell>
          <cell r="AC90">
            <v>6.5</v>
          </cell>
          <cell r="AD90">
            <v>5.75</v>
          </cell>
          <cell r="AI90">
            <v>6.1527777777777786</v>
          </cell>
        </row>
        <row r="91">
          <cell r="I91">
            <v>7.5</v>
          </cell>
          <cell r="N91">
            <v>6.5</v>
          </cell>
          <cell r="O91">
            <v>7</v>
          </cell>
          <cell r="R91">
            <v>5</v>
          </cell>
          <cell r="AC91">
            <v>9</v>
          </cell>
          <cell r="AD91">
            <v>7</v>
          </cell>
          <cell r="AI91">
            <v>7.333333333333333</v>
          </cell>
        </row>
      </sheetData>
      <sheetData sheetId="5">
        <row r="2">
          <cell r="J2">
            <v>5</v>
          </cell>
          <cell r="O2">
            <v>5.5</v>
          </cell>
          <cell r="P2">
            <v>5.25</v>
          </cell>
          <cell r="S2">
            <v>3</v>
          </cell>
          <cell r="AB2">
            <v>5</v>
          </cell>
          <cell r="AC2">
            <v>4</v>
          </cell>
          <cell r="AG2">
            <v>4.625</v>
          </cell>
        </row>
        <row r="3">
          <cell r="J3">
            <v>7.666666666666667</v>
          </cell>
          <cell r="O3">
            <v>6.5</v>
          </cell>
          <cell r="P3">
            <v>7.0833333333333339</v>
          </cell>
          <cell r="S3">
            <v>6</v>
          </cell>
          <cell r="AB3">
            <v>6.5</v>
          </cell>
          <cell r="AC3">
            <v>6.25</v>
          </cell>
          <cell r="AG3">
            <v>6.666666666666667</v>
          </cell>
        </row>
        <row r="4">
          <cell r="J4">
            <v>6</v>
          </cell>
          <cell r="O4">
            <v>6.5</v>
          </cell>
          <cell r="P4">
            <v>6.25</v>
          </cell>
          <cell r="S4">
            <v>5</v>
          </cell>
          <cell r="AB4">
            <v>6</v>
          </cell>
          <cell r="AC4">
            <v>5.5</v>
          </cell>
          <cell r="AG4">
            <v>5.875</v>
          </cell>
        </row>
        <row r="5">
          <cell r="J5">
            <v>6</v>
          </cell>
          <cell r="O5">
            <v>7.75</v>
          </cell>
          <cell r="P5">
            <v>6.875</v>
          </cell>
          <cell r="AG5">
            <v>6.291666666666667</v>
          </cell>
        </row>
        <row r="6">
          <cell r="J6">
            <v>10</v>
          </cell>
          <cell r="O6">
            <v>9.5</v>
          </cell>
          <cell r="P6">
            <v>9.75</v>
          </cell>
          <cell r="S6">
            <v>8</v>
          </cell>
          <cell r="AB6">
            <v>9.5</v>
          </cell>
          <cell r="AC6">
            <v>8.75</v>
          </cell>
          <cell r="AG6">
            <v>9.25</v>
          </cell>
        </row>
        <row r="7">
          <cell r="J7">
            <v>6</v>
          </cell>
          <cell r="O7">
            <v>5.75</v>
          </cell>
          <cell r="P7">
            <v>5.875</v>
          </cell>
          <cell r="AG7">
            <v>5.625</v>
          </cell>
        </row>
        <row r="8">
          <cell r="J8">
            <v>6</v>
          </cell>
          <cell r="O8">
            <v>5.5</v>
          </cell>
          <cell r="P8">
            <v>5.75</v>
          </cell>
          <cell r="S8">
            <v>6</v>
          </cell>
          <cell r="AB8">
            <v>5.5</v>
          </cell>
          <cell r="AC8">
            <v>5.75</v>
          </cell>
          <cell r="AG8">
            <v>5.75</v>
          </cell>
        </row>
        <row r="9">
          <cell r="J9">
            <v>6</v>
          </cell>
          <cell r="O9">
            <v>5.333333333333333</v>
          </cell>
          <cell r="P9">
            <v>5.6666666666666661</v>
          </cell>
          <cell r="AG9">
            <v>5.5555555555555545</v>
          </cell>
        </row>
        <row r="10">
          <cell r="J10">
            <v>8</v>
          </cell>
          <cell r="O10">
            <v>7</v>
          </cell>
          <cell r="P10">
            <v>7.5</v>
          </cell>
          <cell r="S10">
            <v>5</v>
          </cell>
          <cell r="AB10">
            <v>6.333333333333333</v>
          </cell>
          <cell r="AC10">
            <v>5.6666666666666661</v>
          </cell>
          <cell r="AG10">
            <v>6.583333333333333</v>
          </cell>
        </row>
        <row r="11">
          <cell r="J11">
            <v>9</v>
          </cell>
          <cell r="O11">
            <v>8.5</v>
          </cell>
          <cell r="P11">
            <v>8.75</v>
          </cell>
          <cell r="S11">
            <v>8</v>
          </cell>
          <cell r="AB11">
            <v>7.666666666666667</v>
          </cell>
          <cell r="AC11">
            <v>7.8333333333333339</v>
          </cell>
          <cell r="AG11">
            <v>8.2916666666666679</v>
          </cell>
        </row>
        <row r="12">
          <cell r="J12">
            <v>7.25</v>
          </cell>
          <cell r="O12">
            <v>6</v>
          </cell>
          <cell r="P12">
            <v>6.625</v>
          </cell>
          <cell r="AG12">
            <v>6.875</v>
          </cell>
        </row>
        <row r="13">
          <cell r="J13">
            <v>5</v>
          </cell>
          <cell r="O13">
            <v>5.5</v>
          </cell>
          <cell r="P13">
            <v>5.25</v>
          </cell>
          <cell r="S13">
            <v>5</v>
          </cell>
          <cell r="AB13">
            <v>6.333333333333333</v>
          </cell>
          <cell r="AC13">
            <v>5.6666666666666661</v>
          </cell>
          <cell r="AG13">
            <v>5.458333333333333</v>
          </cell>
        </row>
        <row r="14">
          <cell r="J14">
            <v>7.666666666666667</v>
          </cell>
          <cell r="O14">
            <v>7.5</v>
          </cell>
          <cell r="P14">
            <v>7.5833333333333339</v>
          </cell>
          <cell r="S14">
            <v>5</v>
          </cell>
          <cell r="AB14">
            <v>7.333333333333333</v>
          </cell>
          <cell r="AC14">
            <v>6.1666666666666661</v>
          </cell>
          <cell r="AG14">
            <v>6.875</v>
          </cell>
        </row>
        <row r="15">
          <cell r="J15">
            <v>8</v>
          </cell>
          <cell r="O15">
            <v>8.5</v>
          </cell>
          <cell r="P15">
            <v>8.25</v>
          </cell>
          <cell r="S15">
            <v>8</v>
          </cell>
          <cell r="AB15">
            <v>9</v>
          </cell>
          <cell r="AC15">
            <v>8.5</v>
          </cell>
          <cell r="AG15">
            <v>8.375</v>
          </cell>
        </row>
        <row r="16">
          <cell r="J16">
            <v>6.333333333333333</v>
          </cell>
          <cell r="O16">
            <v>7</v>
          </cell>
          <cell r="P16">
            <v>6.6666666666666661</v>
          </cell>
          <cell r="S16">
            <v>5</v>
          </cell>
          <cell r="AB16">
            <v>6.666666666666667</v>
          </cell>
          <cell r="AC16">
            <v>5.8333333333333339</v>
          </cell>
          <cell r="AG16">
            <v>6.25</v>
          </cell>
        </row>
        <row r="17">
          <cell r="J17">
            <v>5.666666666666667</v>
          </cell>
          <cell r="O17">
            <v>6</v>
          </cell>
          <cell r="P17">
            <v>5.8333333333333339</v>
          </cell>
          <cell r="AG17">
            <v>5.6111111111111116</v>
          </cell>
        </row>
        <row r="18">
          <cell r="J18">
            <v>6</v>
          </cell>
          <cell r="O18">
            <v>5.5</v>
          </cell>
          <cell r="P18">
            <v>5.75</v>
          </cell>
          <cell r="S18">
            <v>5</v>
          </cell>
          <cell r="AB18">
            <v>5.666666666666667</v>
          </cell>
          <cell r="AC18">
            <v>5.3333333333333339</v>
          </cell>
          <cell r="AG18">
            <v>5.541666666666667</v>
          </cell>
        </row>
        <row r="19">
          <cell r="J19">
            <v>6.666666666666667</v>
          </cell>
          <cell r="O19">
            <v>6.5</v>
          </cell>
          <cell r="P19">
            <v>6.5833333333333339</v>
          </cell>
          <cell r="S19">
            <v>5</v>
          </cell>
          <cell r="AB19">
            <v>7</v>
          </cell>
          <cell r="AC19">
            <v>6</v>
          </cell>
          <cell r="AG19">
            <v>6.291666666666667</v>
          </cell>
        </row>
        <row r="20">
          <cell r="J20">
            <v>8.3333333333333339</v>
          </cell>
          <cell r="O20">
            <v>9.5</v>
          </cell>
          <cell r="P20">
            <v>8.9166666666666679</v>
          </cell>
          <cell r="S20"/>
          <cell r="AB20"/>
          <cell r="AC20"/>
          <cell r="AG20">
            <v>7.6388888888888893</v>
          </cell>
        </row>
        <row r="21">
          <cell r="J21">
            <v>8</v>
          </cell>
          <cell r="O21">
            <v>9.5</v>
          </cell>
          <cell r="P21">
            <v>8.75</v>
          </cell>
          <cell r="S21">
            <v>8</v>
          </cell>
          <cell r="AB21">
            <v>8.6666666666666661</v>
          </cell>
          <cell r="AC21">
            <v>8.3333333333333321</v>
          </cell>
          <cell r="AG21">
            <v>8.5416666666666661</v>
          </cell>
        </row>
        <row r="22">
          <cell r="J22">
            <v>5.333333333333333</v>
          </cell>
          <cell r="O22">
            <v>4</v>
          </cell>
          <cell r="P22">
            <v>4.6666666666666661</v>
          </cell>
          <cell r="S22">
            <v>4</v>
          </cell>
          <cell r="AB22">
            <v>4.5</v>
          </cell>
          <cell r="AC22">
            <v>4.25</v>
          </cell>
          <cell r="AG22">
            <v>4.458333333333333</v>
          </cell>
        </row>
        <row r="23">
          <cell r="J23">
            <v>5</v>
          </cell>
          <cell r="O23">
            <v>5.333333333333333</v>
          </cell>
          <cell r="P23">
            <v>5.1666666666666661</v>
          </cell>
          <cell r="AG23">
            <v>5.0555555555555554</v>
          </cell>
        </row>
        <row r="24">
          <cell r="J24">
            <v>5.333333333333333</v>
          </cell>
          <cell r="O24">
            <v>5.5</v>
          </cell>
          <cell r="P24">
            <v>5.4166666666666661</v>
          </cell>
          <cell r="S24">
            <v>5</v>
          </cell>
          <cell r="AB24">
            <v>6</v>
          </cell>
          <cell r="AC24">
            <v>5.5</v>
          </cell>
          <cell r="AG24">
            <v>5.458333333333333</v>
          </cell>
        </row>
        <row r="25">
          <cell r="J25">
            <v>10</v>
          </cell>
          <cell r="O25">
            <v>10</v>
          </cell>
          <cell r="P25">
            <v>10</v>
          </cell>
          <cell r="S25">
            <v>8</v>
          </cell>
          <cell r="AB25">
            <v>8.6666666666666661</v>
          </cell>
          <cell r="AC25">
            <v>8.3333333333333321</v>
          </cell>
          <cell r="AG25">
            <v>9.1666666666666661</v>
          </cell>
        </row>
        <row r="26">
          <cell r="J26">
            <v>6</v>
          </cell>
          <cell r="O26">
            <v>7</v>
          </cell>
          <cell r="P26">
            <v>6.5</v>
          </cell>
          <cell r="S26">
            <v>5</v>
          </cell>
          <cell r="AB26">
            <v>6.333333333333333</v>
          </cell>
          <cell r="AC26">
            <v>5.6666666666666661</v>
          </cell>
          <cell r="AG26">
            <v>6.083333333333333</v>
          </cell>
        </row>
        <row r="27">
          <cell r="J27">
            <v>9.3333333333333339</v>
          </cell>
          <cell r="O27">
            <v>8.5</v>
          </cell>
          <cell r="P27">
            <v>8.9166666666666679</v>
          </cell>
          <cell r="S27">
            <v>10</v>
          </cell>
          <cell r="AB27">
            <v>9.6666666666666661</v>
          </cell>
          <cell r="AC27">
            <v>9.8333333333333321</v>
          </cell>
          <cell r="AG27">
            <v>9.375</v>
          </cell>
        </row>
        <row r="28">
          <cell r="J28">
            <v>4.333333333333333</v>
          </cell>
          <cell r="O28">
            <v>3.6666666666666665</v>
          </cell>
          <cell r="P28">
            <v>4</v>
          </cell>
          <cell r="AG28">
            <v>4.666666666666667</v>
          </cell>
        </row>
        <row r="29">
          <cell r="J29">
            <v>8.25</v>
          </cell>
          <cell r="O29">
            <v>7.666666666666667</v>
          </cell>
          <cell r="P29">
            <v>7.9583333333333339</v>
          </cell>
          <cell r="AG29">
            <v>7.9861111111111116</v>
          </cell>
        </row>
        <row r="30">
          <cell r="J30">
            <v>7</v>
          </cell>
          <cell r="O30">
            <v>7</v>
          </cell>
          <cell r="P30">
            <v>7</v>
          </cell>
          <cell r="S30">
            <v>7</v>
          </cell>
          <cell r="AB30">
            <v>8</v>
          </cell>
          <cell r="AC30">
            <v>7.5</v>
          </cell>
          <cell r="AG30">
            <v>7.25</v>
          </cell>
        </row>
        <row r="31">
          <cell r="J31">
            <v>7.8</v>
          </cell>
          <cell r="O31">
            <v>5.75</v>
          </cell>
          <cell r="P31">
            <v>6.7750000000000004</v>
          </cell>
          <cell r="AG31">
            <v>6.7750000000000004</v>
          </cell>
        </row>
        <row r="32">
          <cell r="J32">
            <v>8.6666666666666661</v>
          </cell>
          <cell r="O32">
            <v>7.5</v>
          </cell>
          <cell r="P32">
            <v>8.0833333333333321</v>
          </cell>
          <cell r="S32">
            <v>8</v>
          </cell>
          <cell r="AB32">
            <v>8</v>
          </cell>
          <cell r="AC32">
            <v>8</v>
          </cell>
          <cell r="AG32">
            <v>8.0416666666666661</v>
          </cell>
        </row>
        <row r="33">
          <cell r="J33">
            <v>5.333333333333333</v>
          </cell>
          <cell r="O33">
            <v>4</v>
          </cell>
          <cell r="P33">
            <v>4.6666666666666661</v>
          </cell>
          <cell r="S33">
            <v>5</v>
          </cell>
          <cell r="AB33">
            <v>4.333333333333333</v>
          </cell>
          <cell r="AC33">
            <v>4.6666666666666661</v>
          </cell>
          <cell r="AG33">
            <v>4.6666666666666661</v>
          </cell>
        </row>
        <row r="34">
          <cell r="J34">
            <v>7.666666666666667</v>
          </cell>
          <cell r="O34">
            <v>6</v>
          </cell>
          <cell r="P34">
            <v>6.8333333333333339</v>
          </cell>
          <cell r="S34">
            <v>6</v>
          </cell>
          <cell r="AB34">
            <v>6</v>
          </cell>
          <cell r="AC34">
            <v>6</v>
          </cell>
          <cell r="AG34">
            <v>6.416666666666667</v>
          </cell>
        </row>
        <row r="35">
          <cell r="J35">
            <v>5</v>
          </cell>
          <cell r="O35">
            <v>5.5</v>
          </cell>
          <cell r="P35">
            <v>5.25</v>
          </cell>
          <cell r="S35">
            <v>5</v>
          </cell>
          <cell r="AB35">
            <v>5</v>
          </cell>
          <cell r="AC35">
            <v>5</v>
          </cell>
          <cell r="AG35">
            <v>5.125</v>
          </cell>
        </row>
        <row r="36">
          <cell r="J36">
            <v>5</v>
          </cell>
          <cell r="O36">
            <v>5</v>
          </cell>
          <cell r="P36">
            <v>5</v>
          </cell>
          <cell r="S36">
            <v>6</v>
          </cell>
          <cell r="AB36">
            <v>5.666666666666667</v>
          </cell>
          <cell r="AC36">
            <v>5.8333333333333339</v>
          </cell>
          <cell r="AG36">
            <v>5.416666666666667</v>
          </cell>
        </row>
        <row r="37">
          <cell r="J37">
            <v>7</v>
          </cell>
          <cell r="O37">
            <v>7.5</v>
          </cell>
          <cell r="P37">
            <v>7.25</v>
          </cell>
          <cell r="AB37">
            <v>5</v>
          </cell>
          <cell r="AC37">
            <v>5</v>
          </cell>
          <cell r="AG37">
            <v>6.125</v>
          </cell>
        </row>
        <row r="38">
          <cell r="J38">
            <v>7.4</v>
          </cell>
          <cell r="O38">
            <v>7</v>
          </cell>
          <cell r="P38">
            <v>7.2</v>
          </cell>
          <cell r="AG38">
            <v>7.2</v>
          </cell>
        </row>
        <row r="39">
          <cell r="J39">
            <v>7</v>
          </cell>
          <cell r="O39">
            <v>7</v>
          </cell>
          <cell r="P39">
            <v>7</v>
          </cell>
          <cell r="S39">
            <v>5</v>
          </cell>
          <cell r="AB39">
            <v>6.333333333333333</v>
          </cell>
          <cell r="AC39">
            <v>5.6666666666666661</v>
          </cell>
          <cell r="AG39">
            <v>6.333333333333333</v>
          </cell>
        </row>
        <row r="40">
          <cell r="J40">
            <v>8</v>
          </cell>
          <cell r="O40">
            <v>6</v>
          </cell>
          <cell r="P40">
            <v>7</v>
          </cell>
          <cell r="S40">
            <v>7</v>
          </cell>
          <cell r="AB40">
            <v>6</v>
          </cell>
          <cell r="AC40">
            <v>6.5</v>
          </cell>
          <cell r="AG40">
            <v>6.75</v>
          </cell>
        </row>
        <row r="41">
          <cell r="J41">
            <v>5.666666666666667</v>
          </cell>
          <cell r="O41">
            <v>4</v>
          </cell>
          <cell r="P41">
            <v>4.8333333333333339</v>
          </cell>
          <cell r="S41">
            <v>2</v>
          </cell>
          <cell r="AB41">
            <v>3.3333333333333335</v>
          </cell>
          <cell r="AC41">
            <v>2.666666666666667</v>
          </cell>
          <cell r="AG41">
            <v>3.7500000000000004</v>
          </cell>
        </row>
        <row r="42">
          <cell r="J42">
            <v>5.333333333333333</v>
          </cell>
          <cell r="O42">
            <v>6.5</v>
          </cell>
          <cell r="P42">
            <v>5.9166666666666661</v>
          </cell>
          <cell r="S42">
            <v>5</v>
          </cell>
          <cell r="AB42">
            <v>5.333333333333333</v>
          </cell>
          <cell r="AC42">
            <v>5.1666666666666661</v>
          </cell>
          <cell r="AG42">
            <v>5.5416666666666661</v>
          </cell>
        </row>
        <row r="43">
          <cell r="J43">
            <v>8.5</v>
          </cell>
          <cell r="O43">
            <v>7</v>
          </cell>
          <cell r="P43">
            <v>7.75</v>
          </cell>
          <cell r="AG43">
            <v>7.75</v>
          </cell>
        </row>
        <row r="44">
          <cell r="J44">
            <v>8.3333333333333339</v>
          </cell>
          <cell r="O44">
            <v>6.5</v>
          </cell>
          <cell r="P44">
            <v>7.416666666666667</v>
          </cell>
          <cell r="S44">
            <v>6</v>
          </cell>
          <cell r="AB44">
            <v>7.666666666666667</v>
          </cell>
          <cell r="AC44">
            <v>6.8333333333333339</v>
          </cell>
          <cell r="AG44">
            <v>7.125</v>
          </cell>
        </row>
        <row r="45">
          <cell r="J45">
            <v>5.333333333333333</v>
          </cell>
          <cell r="O45">
            <v>5</v>
          </cell>
          <cell r="P45">
            <v>5.1666666666666661</v>
          </cell>
          <cell r="S45">
            <v>7</v>
          </cell>
          <cell r="AB45">
            <v>6</v>
          </cell>
          <cell r="AC45">
            <v>6.5</v>
          </cell>
          <cell r="AG45">
            <v>5.833333333333333</v>
          </cell>
        </row>
        <row r="46">
          <cell r="J46">
            <v>9.6666666666666661</v>
          </cell>
          <cell r="O46">
            <v>8</v>
          </cell>
          <cell r="P46">
            <v>8.8333333333333321</v>
          </cell>
          <cell r="S46">
            <v>8</v>
          </cell>
          <cell r="AB46">
            <v>8</v>
          </cell>
          <cell r="AC46">
            <v>8</v>
          </cell>
          <cell r="AG46">
            <v>8.4166666666666661</v>
          </cell>
        </row>
        <row r="47">
          <cell r="J47">
            <v>8.6</v>
          </cell>
          <cell r="O47">
            <v>6.25</v>
          </cell>
          <cell r="P47">
            <v>7.4249999999999998</v>
          </cell>
          <cell r="AG47">
            <v>7.4249999999999998</v>
          </cell>
        </row>
        <row r="48">
          <cell r="J48">
            <v>7.5</v>
          </cell>
          <cell r="O48">
            <v>6.666666666666667</v>
          </cell>
          <cell r="P48">
            <v>7.0833333333333339</v>
          </cell>
          <cell r="AG48">
            <v>7.0833333333333339</v>
          </cell>
        </row>
        <row r="49">
          <cell r="J49">
            <v>10</v>
          </cell>
          <cell r="O49">
            <v>10</v>
          </cell>
          <cell r="P49">
            <v>10</v>
          </cell>
          <cell r="AG49">
            <v>10</v>
          </cell>
        </row>
        <row r="50">
          <cell r="J50">
            <v>7.666666666666667</v>
          </cell>
          <cell r="O50">
            <v>6</v>
          </cell>
          <cell r="P50">
            <v>6.8333333333333339</v>
          </cell>
          <cell r="S50">
            <v>5</v>
          </cell>
          <cell r="AB50">
            <v>6.333333333333333</v>
          </cell>
          <cell r="AC50">
            <v>5.6666666666666661</v>
          </cell>
          <cell r="AG50">
            <v>6.25</v>
          </cell>
        </row>
        <row r="51">
          <cell r="J51">
            <v>7.666666666666667</v>
          </cell>
          <cell r="O51">
            <v>7</v>
          </cell>
          <cell r="P51">
            <v>7.3333333333333339</v>
          </cell>
          <cell r="S51">
            <v>7</v>
          </cell>
          <cell r="AB51">
            <v>7.333333333333333</v>
          </cell>
          <cell r="AC51">
            <v>7.1666666666666661</v>
          </cell>
          <cell r="AG51">
            <v>7.25</v>
          </cell>
        </row>
        <row r="52">
          <cell r="J52">
            <v>9</v>
          </cell>
          <cell r="O52">
            <v>9</v>
          </cell>
          <cell r="P52">
            <v>9</v>
          </cell>
          <cell r="S52">
            <v>9</v>
          </cell>
          <cell r="AB52">
            <v>8.6666666666666661</v>
          </cell>
          <cell r="AC52">
            <v>8.8333333333333321</v>
          </cell>
          <cell r="AG52">
            <v>8.9166666666666661</v>
          </cell>
        </row>
        <row r="53">
          <cell r="J53">
            <v>5.666666666666667</v>
          </cell>
          <cell r="O53">
            <v>6.5</v>
          </cell>
          <cell r="P53">
            <v>6.0833333333333339</v>
          </cell>
          <cell r="S53">
            <v>5</v>
          </cell>
          <cell r="AB53">
            <v>6</v>
          </cell>
          <cell r="AC53">
            <v>5.5</v>
          </cell>
          <cell r="AG53">
            <v>5.791666666666667</v>
          </cell>
        </row>
        <row r="54">
          <cell r="J54">
            <v>5.666666666666667</v>
          </cell>
          <cell r="O54">
            <v>5.5</v>
          </cell>
          <cell r="P54">
            <v>5.5833333333333339</v>
          </cell>
          <cell r="S54">
            <v>3</v>
          </cell>
          <cell r="AB54">
            <v>4.333333333333333</v>
          </cell>
          <cell r="AC54">
            <v>3.6666666666666665</v>
          </cell>
          <cell r="AG54">
            <v>4.625</v>
          </cell>
        </row>
        <row r="56">
          <cell r="J56">
            <v>5.5</v>
          </cell>
          <cell r="O56">
            <v>5.5</v>
          </cell>
          <cell r="P56">
            <v>5.5</v>
          </cell>
          <cell r="AB56">
            <v>5</v>
          </cell>
          <cell r="AC56">
            <v>5</v>
          </cell>
          <cell r="AG56">
            <v>5.25</v>
          </cell>
        </row>
        <row r="57">
          <cell r="J57">
            <v>4.5</v>
          </cell>
          <cell r="O57">
            <v>3</v>
          </cell>
          <cell r="P57">
            <v>3.75</v>
          </cell>
          <cell r="S57">
            <v>5</v>
          </cell>
          <cell r="AB57">
            <v>5</v>
          </cell>
          <cell r="AC57">
            <v>5</v>
          </cell>
          <cell r="AG57">
            <v>5.916666666666667</v>
          </cell>
        </row>
        <row r="58">
          <cell r="J58">
            <v>7.25</v>
          </cell>
          <cell r="O58">
            <v>8.3333333333333339</v>
          </cell>
          <cell r="P58">
            <v>7.791666666666667</v>
          </cell>
          <cell r="S58">
            <v>10</v>
          </cell>
          <cell r="AB58">
            <v>9</v>
          </cell>
          <cell r="AC58">
            <v>9.5</v>
          </cell>
          <cell r="AG58">
            <v>8.6458333333333339</v>
          </cell>
        </row>
        <row r="59">
          <cell r="J59">
            <v>7</v>
          </cell>
          <cell r="O59">
            <v>6.25</v>
          </cell>
          <cell r="P59">
            <v>6.625</v>
          </cell>
          <cell r="AB59">
            <v>6</v>
          </cell>
          <cell r="AC59">
            <v>6</v>
          </cell>
          <cell r="AG59">
            <v>6.3125</v>
          </cell>
        </row>
        <row r="60">
          <cell r="J60">
            <v>5</v>
          </cell>
          <cell r="O60">
            <v>6</v>
          </cell>
          <cell r="P60">
            <v>5.5</v>
          </cell>
          <cell r="S60">
            <v>5</v>
          </cell>
          <cell r="AB60">
            <v>6</v>
          </cell>
          <cell r="AC60">
            <v>5.5</v>
          </cell>
          <cell r="AG60">
            <v>5.5</v>
          </cell>
        </row>
        <row r="61">
          <cell r="J61">
            <v>6.25</v>
          </cell>
          <cell r="O61">
            <v>6.75</v>
          </cell>
          <cell r="P61">
            <v>6.5</v>
          </cell>
          <cell r="AB61">
            <v>5</v>
          </cell>
          <cell r="AC61">
            <v>5</v>
          </cell>
          <cell r="AG61">
            <v>5.75</v>
          </cell>
        </row>
        <row r="62">
          <cell r="J62">
            <v>7</v>
          </cell>
          <cell r="O62">
            <v>6</v>
          </cell>
          <cell r="P62">
            <v>6.5</v>
          </cell>
          <cell r="AG62">
            <v>6.5</v>
          </cell>
        </row>
        <row r="63">
          <cell r="J63">
            <v>6.666666666666667</v>
          </cell>
          <cell r="O63">
            <v>8.5</v>
          </cell>
          <cell r="P63">
            <v>7.5833333333333339</v>
          </cell>
          <cell r="S63">
            <v>10</v>
          </cell>
          <cell r="AB63">
            <v>9</v>
          </cell>
          <cell r="AC63">
            <v>9.5</v>
          </cell>
          <cell r="AG63">
            <v>8.5416666666666679</v>
          </cell>
        </row>
        <row r="64">
          <cell r="J64">
            <v>7.666666666666667</v>
          </cell>
          <cell r="O64">
            <v>9</v>
          </cell>
          <cell r="P64">
            <v>8.3333333333333339</v>
          </cell>
          <cell r="S64">
            <v>7</v>
          </cell>
          <cell r="AB64">
            <v>8</v>
          </cell>
          <cell r="AC64">
            <v>7.5</v>
          </cell>
          <cell r="AG64">
            <v>7.916666666666667</v>
          </cell>
        </row>
        <row r="65">
          <cell r="J65">
            <v>6.666666666666667</v>
          </cell>
          <cell r="O65">
            <v>6</v>
          </cell>
          <cell r="P65">
            <v>6.3333333333333339</v>
          </cell>
          <cell r="S65">
            <v>6</v>
          </cell>
          <cell r="AB65">
            <v>7</v>
          </cell>
          <cell r="AC65">
            <v>6.5</v>
          </cell>
          <cell r="AG65">
            <v>6.416666666666667</v>
          </cell>
        </row>
        <row r="66">
          <cell r="J66">
            <v>5</v>
          </cell>
          <cell r="O66">
            <v>5.333333333333333</v>
          </cell>
          <cell r="P66">
            <v>5.1666666666666661</v>
          </cell>
          <cell r="S66">
            <v>7</v>
          </cell>
          <cell r="AB66">
            <v>6</v>
          </cell>
          <cell r="AC66">
            <v>6.5</v>
          </cell>
          <cell r="AG66">
            <v>5.833333333333333</v>
          </cell>
        </row>
        <row r="67">
          <cell r="J67">
            <v>8</v>
          </cell>
          <cell r="O67">
            <v>7.666666666666667</v>
          </cell>
          <cell r="P67">
            <v>7.8333333333333339</v>
          </cell>
          <cell r="AG67">
            <v>7.8333333333333339</v>
          </cell>
        </row>
        <row r="68">
          <cell r="J68">
            <v>6</v>
          </cell>
          <cell r="O68">
            <v>6.5</v>
          </cell>
          <cell r="P68">
            <v>6.25</v>
          </cell>
          <cell r="AB68">
            <v>5</v>
          </cell>
          <cell r="AC68">
            <v>5</v>
          </cell>
          <cell r="AG68">
            <v>5.625</v>
          </cell>
        </row>
        <row r="69">
          <cell r="J69">
            <v>5</v>
          </cell>
          <cell r="O69">
            <v>1</v>
          </cell>
          <cell r="P69">
            <v>3</v>
          </cell>
          <cell r="S69">
            <v>3</v>
          </cell>
          <cell r="AC69">
            <v>3</v>
          </cell>
          <cell r="AG69">
            <v>3</v>
          </cell>
        </row>
        <row r="70">
          <cell r="J70">
            <v>6.5</v>
          </cell>
          <cell r="O70">
            <v>7</v>
          </cell>
          <cell r="P70">
            <v>6.75</v>
          </cell>
          <cell r="S70">
            <v>6</v>
          </cell>
          <cell r="AB70">
            <v>6</v>
          </cell>
          <cell r="AC70">
            <v>6</v>
          </cell>
          <cell r="AG70">
            <v>6.375</v>
          </cell>
        </row>
        <row r="71">
          <cell r="J71">
            <v>8</v>
          </cell>
          <cell r="O71">
            <v>6</v>
          </cell>
          <cell r="P71">
            <v>7</v>
          </cell>
          <cell r="AG71">
            <v>7</v>
          </cell>
        </row>
        <row r="72">
          <cell r="J72">
            <v>6.333333333333333</v>
          </cell>
          <cell r="O72">
            <v>5.25</v>
          </cell>
          <cell r="P72">
            <v>5.7916666666666661</v>
          </cell>
          <cell r="S72">
            <v>5</v>
          </cell>
          <cell r="AB72">
            <v>5</v>
          </cell>
          <cell r="AC72">
            <v>5</v>
          </cell>
          <cell r="AG72">
            <v>5.395833333333333</v>
          </cell>
        </row>
        <row r="73">
          <cell r="J73">
            <v>5.75</v>
          </cell>
          <cell r="O73">
            <v>5.75</v>
          </cell>
          <cell r="P73">
            <v>5.75</v>
          </cell>
          <cell r="AB73">
            <v>5</v>
          </cell>
          <cell r="AC73">
            <v>5</v>
          </cell>
          <cell r="AG73">
            <v>5.375</v>
          </cell>
        </row>
        <row r="74">
          <cell r="J74">
            <v>7</v>
          </cell>
          <cell r="O74">
            <v>8.6666666666666661</v>
          </cell>
          <cell r="P74">
            <v>7.833333333333333</v>
          </cell>
          <cell r="S74">
            <v>6</v>
          </cell>
          <cell r="AB74">
            <v>7</v>
          </cell>
          <cell r="AC74">
            <v>6.5</v>
          </cell>
          <cell r="AG74">
            <v>7.1666666666666661</v>
          </cell>
        </row>
        <row r="75">
          <cell r="J75">
            <v>5.5</v>
          </cell>
          <cell r="O75">
            <v>8.6666666666666661</v>
          </cell>
          <cell r="P75">
            <v>7.083333333333333</v>
          </cell>
          <cell r="S75">
            <v>6</v>
          </cell>
          <cell r="AB75">
            <v>8</v>
          </cell>
          <cell r="AC75">
            <v>7</v>
          </cell>
          <cell r="AG75">
            <v>7.0416666666666661</v>
          </cell>
        </row>
        <row r="76">
          <cell r="J76">
            <v>6</v>
          </cell>
          <cell r="O76">
            <v>5.75</v>
          </cell>
          <cell r="P76">
            <v>5.875</v>
          </cell>
          <cell r="AB76">
            <v>5</v>
          </cell>
          <cell r="AC76">
            <v>5</v>
          </cell>
          <cell r="AG76">
            <v>5.4375</v>
          </cell>
        </row>
        <row r="77">
          <cell r="J77">
            <v>6.5</v>
          </cell>
          <cell r="O77">
            <v>8.6666666666666661</v>
          </cell>
          <cell r="P77">
            <v>7.583333333333333</v>
          </cell>
          <cell r="S77">
            <v>6</v>
          </cell>
          <cell r="AB77">
            <v>7</v>
          </cell>
          <cell r="AC77">
            <v>6.5</v>
          </cell>
          <cell r="AG77">
            <v>7.0416666666666661</v>
          </cell>
        </row>
        <row r="78">
          <cell r="J78">
            <v>6</v>
          </cell>
          <cell r="O78">
            <v>7</v>
          </cell>
          <cell r="P78">
            <v>6.5</v>
          </cell>
          <cell r="S78">
            <v>5</v>
          </cell>
          <cell r="AC78">
            <v>5</v>
          </cell>
          <cell r="AG78">
            <v>5.75</v>
          </cell>
        </row>
        <row r="79">
          <cell r="J79">
            <v>5.666666666666667</v>
          </cell>
          <cell r="O79">
            <v>6.5</v>
          </cell>
          <cell r="P79">
            <v>6.0833333333333339</v>
          </cell>
          <cell r="AG79">
            <v>6.0833333333333339</v>
          </cell>
        </row>
        <row r="80">
          <cell r="J80">
            <v>5</v>
          </cell>
          <cell r="O80">
            <v>5.5</v>
          </cell>
          <cell r="P80">
            <v>5.25</v>
          </cell>
          <cell r="AB80">
            <v>5</v>
          </cell>
          <cell r="AC80">
            <v>5</v>
          </cell>
          <cell r="AG80">
            <v>5.125</v>
          </cell>
        </row>
        <row r="81">
          <cell r="J81">
            <v>5.666666666666667</v>
          </cell>
          <cell r="O81">
            <v>4.5</v>
          </cell>
          <cell r="P81">
            <v>5.0833333333333339</v>
          </cell>
          <cell r="S81">
            <v>3</v>
          </cell>
          <cell r="AC81">
            <v>3</v>
          </cell>
          <cell r="AG81">
            <v>4.041666666666667</v>
          </cell>
        </row>
        <row r="82">
          <cell r="J82">
            <v>7</v>
          </cell>
          <cell r="O82">
            <v>8</v>
          </cell>
          <cell r="P82">
            <v>7.5</v>
          </cell>
          <cell r="S82">
            <v>7</v>
          </cell>
          <cell r="AB82">
            <v>8</v>
          </cell>
          <cell r="AC82">
            <v>7.5</v>
          </cell>
          <cell r="AG82">
            <v>7.5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 anys"/>
      <sheetName val="13 anys"/>
      <sheetName val="14 anys"/>
      <sheetName val="15 anys"/>
      <sheetName val="16 anys"/>
      <sheetName val="17 anys"/>
      <sheetName val="RESULTATS"/>
    </sheetNames>
    <sheetDataSet>
      <sheetData sheetId="0">
        <row r="2">
          <cell r="F2">
            <v>8</v>
          </cell>
          <cell r="H2">
            <v>9</v>
          </cell>
          <cell r="I2">
            <v>8.5</v>
          </cell>
          <cell r="J2">
            <v>7</v>
          </cell>
          <cell r="K2">
            <v>7</v>
          </cell>
          <cell r="Q2">
            <v>8</v>
          </cell>
          <cell r="V2">
            <v>8.375</v>
          </cell>
        </row>
        <row r="3">
          <cell r="F3">
            <v>6.333333333333333</v>
          </cell>
          <cell r="H3">
            <v>7</v>
          </cell>
          <cell r="I3">
            <v>6.6666666666666661</v>
          </cell>
          <cell r="K3">
            <v>6</v>
          </cell>
          <cell r="Q3">
            <v>6.25</v>
          </cell>
          <cell r="V3">
            <v>6.9791666666666661</v>
          </cell>
        </row>
        <row r="4">
          <cell r="F4">
            <v>8.3333333333333339</v>
          </cell>
          <cell r="H4">
            <v>9</v>
          </cell>
          <cell r="I4">
            <v>8.6666666666666679</v>
          </cell>
          <cell r="J4">
            <v>7</v>
          </cell>
          <cell r="K4">
            <v>7</v>
          </cell>
          <cell r="Q4">
            <v>7.75</v>
          </cell>
          <cell r="V4">
            <v>8.8541666666666679</v>
          </cell>
        </row>
        <row r="5">
          <cell r="F5">
            <v>7.333333333333333</v>
          </cell>
          <cell r="H5">
            <v>8</v>
          </cell>
          <cell r="I5">
            <v>7.6666666666666661</v>
          </cell>
          <cell r="J5">
            <v>7</v>
          </cell>
          <cell r="K5">
            <v>7</v>
          </cell>
          <cell r="Q5">
            <v>7.75</v>
          </cell>
          <cell r="V5">
            <v>7.8541666666666661</v>
          </cell>
        </row>
        <row r="6">
          <cell r="F6">
            <v>9.3333333333333339</v>
          </cell>
          <cell r="H6">
            <v>10</v>
          </cell>
          <cell r="I6">
            <v>9.6666666666666679</v>
          </cell>
          <cell r="J6">
            <v>9</v>
          </cell>
          <cell r="K6">
            <v>9</v>
          </cell>
          <cell r="Q6">
            <v>9.25</v>
          </cell>
          <cell r="V6">
            <v>9.7291666666666679</v>
          </cell>
        </row>
        <row r="7">
          <cell r="F7">
            <v>8.3333333333333339</v>
          </cell>
          <cell r="H7">
            <v>8</v>
          </cell>
          <cell r="I7">
            <v>8.1666666666666679</v>
          </cell>
          <cell r="J7">
            <v>7</v>
          </cell>
          <cell r="K7">
            <v>7</v>
          </cell>
          <cell r="Q7">
            <v>7.75</v>
          </cell>
          <cell r="V7">
            <v>7.979166666666667</v>
          </cell>
        </row>
        <row r="8">
          <cell r="F8">
            <v>7.333333333333333</v>
          </cell>
          <cell r="H8">
            <v>7</v>
          </cell>
          <cell r="I8">
            <v>7.1666666666666661</v>
          </cell>
          <cell r="K8">
            <v>7</v>
          </cell>
          <cell r="Q8">
            <v>7.25</v>
          </cell>
          <cell r="V8">
            <v>7.3541666666666661</v>
          </cell>
        </row>
        <row r="9">
          <cell r="F9">
            <v>5</v>
          </cell>
          <cell r="H9">
            <v>5</v>
          </cell>
          <cell r="I9">
            <v>5</v>
          </cell>
          <cell r="K9">
            <v>5</v>
          </cell>
          <cell r="Q9">
            <v>4.5</v>
          </cell>
          <cell r="V9">
            <v>5.375</v>
          </cell>
        </row>
        <row r="10">
          <cell r="F10">
            <v>8.3333333333333339</v>
          </cell>
          <cell r="H10">
            <v>7</v>
          </cell>
          <cell r="I10">
            <v>7.666666666666667</v>
          </cell>
          <cell r="J10">
            <v>6</v>
          </cell>
          <cell r="K10">
            <v>6</v>
          </cell>
          <cell r="Q10">
            <v>7</v>
          </cell>
          <cell r="V10">
            <v>7.166666666666667</v>
          </cell>
        </row>
        <row r="11">
          <cell r="F11">
            <v>5</v>
          </cell>
          <cell r="H11">
            <v>6</v>
          </cell>
          <cell r="I11">
            <v>5.5</v>
          </cell>
          <cell r="K11">
            <v>5</v>
          </cell>
          <cell r="Q11">
            <v>5.5</v>
          </cell>
          <cell r="V11">
            <v>6.25</v>
          </cell>
        </row>
        <row r="12">
          <cell r="F12">
            <v>8.3333333333333339</v>
          </cell>
          <cell r="H12">
            <v>9</v>
          </cell>
          <cell r="I12">
            <v>8.6666666666666679</v>
          </cell>
          <cell r="J12">
            <v>6</v>
          </cell>
          <cell r="K12">
            <v>6</v>
          </cell>
          <cell r="Q12">
            <v>7</v>
          </cell>
          <cell r="V12">
            <v>7.916666666666667</v>
          </cell>
        </row>
        <row r="13">
          <cell r="F13">
            <v>6.333333333333333</v>
          </cell>
          <cell r="H13">
            <v>8</v>
          </cell>
          <cell r="I13">
            <v>7.1666666666666661</v>
          </cell>
          <cell r="K13">
            <v>6</v>
          </cell>
          <cell r="P13">
            <v>7.5</v>
          </cell>
          <cell r="Q13">
            <v>6.75</v>
          </cell>
          <cell r="V13">
            <v>7.4791666666666661</v>
          </cell>
        </row>
        <row r="14">
          <cell r="F14">
            <v>7.333333333333333</v>
          </cell>
          <cell r="H14">
            <v>8</v>
          </cell>
          <cell r="I14">
            <v>7.6666666666666661</v>
          </cell>
          <cell r="J14">
            <v>8</v>
          </cell>
          <cell r="K14">
            <v>8</v>
          </cell>
          <cell r="Q14">
            <v>8</v>
          </cell>
          <cell r="V14">
            <v>8.4166666666666661</v>
          </cell>
        </row>
        <row r="15">
          <cell r="F15">
            <v>8.3333333333333339</v>
          </cell>
          <cell r="H15">
            <v>9</v>
          </cell>
          <cell r="I15">
            <v>8.6666666666666679</v>
          </cell>
          <cell r="J15">
            <v>8</v>
          </cell>
          <cell r="K15">
            <v>8</v>
          </cell>
          <cell r="Q15">
            <v>8.5</v>
          </cell>
          <cell r="V15">
            <v>9.0416666666666679</v>
          </cell>
        </row>
        <row r="16">
          <cell r="F16">
            <v>7</v>
          </cell>
          <cell r="H16">
            <v>9</v>
          </cell>
          <cell r="I16">
            <v>8</v>
          </cell>
          <cell r="J16">
            <v>6</v>
          </cell>
          <cell r="K16">
            <v>6</v>
          </cell>
          <cell r="Q16">
            <v>6.75</v>
          </cell>
          <cell r="V16">
            <v>7.9375</v>
          </cell>
        </row>
        <row r="17">
          <cell r="F17">
            <v>6</v>
          </cell>
          <cell r="H17">
            <v>7</v>
          </cell>
          <cell r="I17">
            <v>6.5</v>
          </cell>
          <cell r="J17">
            <v>5</v>
          </cell>
          <cell r="K17">
            <v>5</v>
          </cell>
          <cell r="Q17">
            <v>6</v>
          </cell>
          <cell r="V17">
            <v>6.875</v>
          </cell>
        </row>
        <row r="18">
          <cell r="F18">
            <v>7</v>
          </cell>
          <cell r="H18">
            <v>9</v>
          </cell>
          <cell r="I18">
            <v>8</v>
          </cell>
          <cell r="J18">
            <v>7</v>
          </cell>
          <cell r="K18">
            <v>7</v>
          </cell>
          <cell r="Q18">
            <v>7.75</v>
          </cell>
        </row>
        <row r="19">
          <cell r="F19">
            <v>6.666666666666667</v>
          </cell>
          <cell r="H19">
            <v>6</v>
          </cell>
          <cell r="I19">
            <v>6.3333333333333339</v>
          </cell>
          <cell r="K19">
            <v>6</v>
          </cell>
          <cell r="Q19">
            <v>6.5</v>
          </cell>
          <cell r="V19">
            <v>7.4583333333333339</v>
          </cell>
        </row>
        <row r="20">
          <cell r="F20">
            <v>6</v>
          </cell>
          <cell r="H20">
            <v>6</v>
          </cell>
          <cell r="I20">
            <v>6</v>
          </cell>
          <cell r="J20">
            <v>5</v>
          </cell>
          <cell r="K20">
            <v>5</v>
          </cell>
          <cell r="Q20">
            <v>5.25</v>
          </cell>
          <cell r="V20">
            <v>5.8125</v>
          </cell>
        </row>
        <row r="21">
          <cell r="F21">
            <v>7.333333333333333</v>
          </cell>
          <cell r="H21">
            <v>9</v>
          </cell>
          <cell r="I21">
            <v>8.1666666666666661</v>
          </cell>
          <cell r="J21">
            <v>7</v>
          </cell>
          <cell r="K21">
            <v>7</v>
          </cell>
          <cell r="Q21">
            <v>7.5</v>
          </cell>
          <cell r="V21">
            <v>8.1666666666666661</v>
          </cell>
        </row>
        <row r="22">
          <cell r="F22">
            <v>8.6666666666666661</v>
          </cell>
          <cell r="H22">
            <v>10</v>
          </cell>
          <cell r="I22">
            <v>9.3333333333333321</v>
          </cell>
          <cell r="J22">
            <v>9</v>
          </cell>
          <cell r="K22">
            <v>9</v>
          </cell>
          <cell r="Q22">
            <v>9</v>
          </cell>
          <cell r="V22">
            <v>9.0833333333333321</v>
          </cell>
        </row>
        <row r="23">
          <cell r="F23">
            <v>7.666666666666667</v>
          </cell>
          <cell r="H23">
            <v>9</v>
          </cell>
          <cell r="I23">
            <v>8.3333333333333339</v>
          </cell>
          <cell r="K23">
            <v>7</v>
          </cell>
          <cell r="Q23">
            <v>7.75</v>
          </cell>
          <cell r="V23">
            <v>8.5208333333333339</v>
          </cell>
        </row>
        <row r="24">
          <cell r="F24">
            <v>7.666666666666667</v>
          </cell>
          <cell r="H24">
            <v>8</v>
          </cell>
          <cell r="I24">
            <v>7.8333333333333339</v>
          </cell>
          <cell r="K24">
            <v>6</v>
          </cell>
          <cell r="P24">
            <v>7.5</v>
          </cell>
          <cell r="Q24">
            <v>6.75</v>
          </cell>
          <cell r="V24">
            <v>7.6458333333333339</v>
          </cell>
        </row>
        <row r="25">
          <cell r="F25">
            <v>8</v>
          </cell>
          <cell r="H25">
            <v>6</v>
          </cell>
          <cell r="I25">
            <v>7</v>
          </cell>
          <cell r="J25">
            <v>5</v>
          </cell>
          <cell r="K25">
            <v>5</v>
          </cell>
          <cell r="Q25">
            <v>5.75</v>
          </cell>
          <cell r="V25">
            <v>7.4375</v>
          </cell>
        </row>
        <row r="26">
          <cell r="F26">
            <v>7.666666666666667</v>
          </cell>
          <cell r="H26">
            <v>6</v>
          </cell>
          <cell r="I26">
            <v>6.8333333333333339</v>
          </cell>
          <cell r="J26">
            <v>6</v>
          </cell>
          <cell r="K26">
            <v>6</v>
          </cell>
          <cell r="Q26">
            <v>6.5</v>
          </cell>
          <cell r="V26">
            <v>7.5833333333333339</v>
          </cell>
        </row>
        <row r="27">
          <cell r="F27">
            <v>7.666666666666667</v>
          </cell>
          <cell r="H27">
            <v>7</v>
          </cell>
          <cell r="I27">
            <v>7.3333333333333339</v>
          </cell>
          <cell r="J27">
            <v>6</v>
          </cell>
          <cell r="K27">
            <v>6</v>
          </cell>
          <cell r="Q27">
            <v>7</v>
          </cell>
          <cell r="V27">
            <v>8.0833333333333339</v>
          </cell>
        </row>
        <row r="28">
          <cell r="F28">
            <v>9</v>
          </cell>
          <cell r="H28">
            <v>9</v>
          </cell>
          <cell r="I28">
            <v>9</v>
          </cell>
          <cell r="J28">
            <v>9</v>
          </cell>
          <cell r="K28">
            <v>9</v>
          </cell>
          <cell r="Q28">
            <v>9</v>
          </cell>
          <cell r="V28">
            <v>9.25</v>
          </cell>
        </row>
        <row r="29">
          <cell r="F29">
            <v>5.333333333333333</v>
          </cell>
          <cell r="H29">
            <v>5</v>
          </cell>
          <cell r="I29">
            <v>5.1666666666666661</v>
          </cell>
          <cell r="J29">
            <v>5</v>
          </cell>
          <cell r="K29">
            <v>5</v>
          </cell>
          <cell r="Q29">
            <v>5.5</v>
          </cell>
          <cell r="V29">
            <v>6.4166666666666661</v>
          </cell>
        </row>
        <row r="30">
          <cell r="F30">
            <v>7.666666666666667</v>
          </cell>
          <cell r="H30">
            <v>8</v>
          </cell>
          <cell r="I30">
            <v>7.8333333333333339</v>
          </cell>
          <cell r="J30">
            <v>8</v>
          </cell>
          <cell r="K30">
            <v>8</v>
          </cell>
          <cell r="Q30">
            <v>7.75</v>
          </cell>
          <cell r="V30">
            <v>7.3958333333333339</v>
          </cell>
        </row>
        <row r="31">
          <cell r="F31">
            <v>8.6666666666666661</v>
          </cell>
          <cell r="H31">
            <v>9</v>
          </cell>
          <cell r="I31">
            <v>8.8333333333333321</v>
          </cell>
          <cell r="K31">
            <v>8</v>
          </cell>
          <cell r="Q31">
            <v>8</v>
          </cell>
          <cell r="V31">
            <v>7.708333333333333</v>
          </cell>
        </row>
        <row r="32">
          <cell r="F32">
            <v>5.666666666666667</v>
          </cell>
          <cell r="H32">
            <v>5</v>
          </cell>
          <cell r="I32">
            <v>5.3333333333333339</v>
          </cell>
          <cell r="K32">
            <v>6</v>
          </cell>
          <cell r="Q32">
            <v>6.25</v>
          </cell>
          <cell r="V32">
            <v>6.6458333333333339</v>
          </cell>
        </row>
        <row r="33">
          <cell r="F33">
            <v>6</v>
          </cell>
          <cell r="H33">
            <v>6</v>
          </cell>
          <cell r="I33">
            <v>6</v>
          </cell>
          <cell r="K33">
            <v>5</v>
          </cell>
          <cell r="P33">
            <v>5.5</v>
          </cell>
          <cell r="Q33">
            <v>5.25</v>
          </cell>
          <cell r="V33">
            <v>6.0625</v>
          </cell>
        </row>
        <row r="34">
          <cell r="F34">
            <v>5.333333333333333</v>
          </cell>
          <cell r="H34">
            <v>7</v>
          </cell>
          <cell r="I34">
            <v>6.1666666666666661</v>
          </cell>
          <cell r="K34">
            <v>5</v>
          </cell>
          <cell r="P34">
            <v>6</v>
          </cell>
          <cell r="Q34">
            <v>5.5</v>
          </cell>
          <cell r="V34">
            <v>7.1666666666666661</v>
          </cell>
        </row>
        <row r="35">
          <cell r="F35">
            <v>5</v>
          </cell>
          <cell r="H35">
            <v>5</v>
          </cell>
          <cell r="I35">
            <v>5</v>
          </cell>
          <cell r="K35">
            <v>5</v>
          </cell>
          <cell r="Q35">
            <v>5</v>
          </cell>
          <cell r="V35">
            <v>6</v>
          </cell>
        </row>
        <row r="36">
          <cell r="F36">
            <v>9</v>
          </cell>
          <cell r="H36">
            <v>10</v>
          </cell>
          <cell r="I36">
            <v>9.5</v>
          </cell>
          <cell r="K36">
            <v>9</v>
          </cell>
          <cell r="Q36">
            <v>9</v>
          </cell>
          <cell r="V36">
            <v>9.375</v>
          </cell>
        </row>
        <row r="37">
          <cell r="F37">
            <v>3.6666666666666665</v>
          </cell>
          <cell r="H37">
            <v>5</v>
          </cell>
          <cell r="I37">
            <v>4.333333333333333</v>
          </cell>
          <cell r="K37">
            <v>5</v>
          </cell>
          <cell r="P37">
            <v>3.5</v>
          </cell>
          <cell r="Q37">
            <v>4.25</v>
          </cell>
          <cell r="V37">
            <v>4.895833333333333</v>
          </cell>
        </row>
        <row r="38">
          <cell r="F38">
            <v>6.333333333333333</v>
          </cell>
          <cell r="H38">
            <v>7</v>
          </cell>
          <cell r="I38">
            <v>6.6666666666666661</v>
          </cell>
          <cell r="K38">
            <v>6</v>
          </cell>
          <cell r="P38">
            <v>6.5</v>
          </cell>
          <cell r="Q38">
            <v>6.25</v>
          </cell>
          <cell r="V38">
            <v>7.2291666666666661</v>
          </cell>
        </row>
        <row r="39">
          <cell r="F39">
            <v>7.666666666666667</v>
          </cell>
          <cell r="H39">
            <v>8</v>
          </cell>
          <cell r="I39">
            <v>7.8333333333333339</v>
          </cell>
          <cell r="K39">
            <v>7</v>
          </cell>
          <cell r="Q39">
            <v>7.5</v>
          </cell>
          <cell r="V39">
            <v>7.8333333333333339</v>
          </cell>
        </row>
        <row r="40">
          <cell r="F40">
            <v>4.333333333333333</v>
          </cell>
          <cell r="H40">
            <v>5</v>
          </cell>
          <cell r="I40">
            <v>4.6666666666666661</v>
          </cell>
          <cell r="K40">
            <v>5</v>
          </cell>
          <cell r="P40">
            <v>5</v>
          </cell>
          <cell r="Q40">
            <v>5</v>
          </cell>
          <cell r="V40">
            <v>4.9166666666666661</v>
          </cell>
        </row>
        <row r="41">
          <cell r="F41">
            <v>7</v>
          </cell>
          <cell r="H41">
            <v>9</v>
          </cell>
          <cell r="I41">
            <v>8</v>
          </cell>
          <cell r="K41">
            <v>7</v>
          </cell>
          <cell r="P41">
            <v>7</v>
          </cell>
          <cell r="Q41">
            <v>7</v>
          </cell>
          <cell r="V41">
            <v>7.25</v>
          </cell>
        </row>
        <row r="42">
          <cell r="F42">
            <v>1</v>
          </cell>
          <cell r="H42">
            <v>1</v>
          </cell>
          <cell r="I42">
            <v>1</v>
          </cell>
          <cell r="K42">
            <v>1</v>
          </cell>
          <cell r="P42">
            <v>1</v>
          </cell>
          <cell r="Q42">
            <v>1</v>
          </cell>
          <cell r="V42">
            <v>1</v>
          </cell>
        </row>
        <row r="43">
          <cell r="F43">
            <v>6.333333333333333</v>
          </cell>
          <cell r="H43">
            <v>6</v>
          </cell>
          <cell r="I43">
            <v>6.1666666666666661</v>
          </cell>
          <cell r="K43">
            <v>5</v>
          </cell>
          <cell r="P43">
            <v>5.5</v>
          </cell>
          <cell r="Q43">
            <v>5.25</v>
          </cell>
          <cell r="V43">
            <v>6.8541666666666661</v>
          </cell>
        </row>
        <row r="44">
          <cell r="F44">
            <v>5</v>
          </cell>
          <cell r="H44">
            <v>5</v>
          </cell>
          <cell r="I44">
            <v>5</v>
          </cell>
          <cell r="K44">
            <v>5</v>
          </cell>
          <cell r="Q44">
            <v>5</v>
          </cell>
          <cell r="V44">
            <v>5.75</v>
          </cell>
        </row>
        <row r="45">
          <cell r="F45">
            <v>5.333333333333333</v>
          </cell>
          <cell r="H45">
            <v>5</v>
          </cell>
          <cell r="I45">
            <v>5.1666666666666661</v>
          </cell>
          <cell r="K45">
            <v>5</v>
          </cell>
          <cell r="Q45">
            <v>5</v>
          </cell>
          <cell r="V45">
            <v>6.0416666666666661</v>
          </cell>
        </row>
        <row r="46">
          <cell r="F46">
            <v>7</v>
          </cell>
          <cell r="H46">
            <v>8</v>
          </cell>
          <cell r="I46">
            <v>7.5</v>
          </cell>
          <cell r="K46">
            <v>6</v>
          </cell>
          <cell r="P46">
            <v>6.5</v>
          </cell>
          <cell r="Q46">
            <v>6.25</v>
          </cell>
          <cell r="V46">
            <v>6.6875</v>
          </cell>
        </row>
        <row r="47">
          <cell r="F47">
            <v>8</v>
          </cell>
          <cell r="H47">
            <v>8</v>
          </cell>
          <cell r="I47">
            <v>8</v>
          </cell>
          <cell r="K47">
            <v>8</v>
          </cell>
          <cell r="P47">
            <v>7.5</v>
          </cell>
          <cell r="Q47">
            <v>7.75</v>
          </cell>
          <cell r="V47">
            <v>8.1875</v>
          </cell>
        </row>
        <row r="48">
          <cell r="F48">
            <v>9</v>
          </cell>
          <cell r="H48">
            <v>8</v>
          </cell>
          <cell r="I48">
            <v>8.5</v>
          </cell>
          <cell r="K48">
            <v>8</v>
          </cell>
          <cell r="P48">
            <v>8</v>
          </cell>
          <cell r="Q48">
            <v>8</v>
          </cell>
          <cell r="V48">
            <v>8.375</v>
          </cell>
        </row>
        <row r="49">
          <cell r="F49">
            <v>8.3333333333333339</v>
          </cell>
          <cell r="H49">
            <v>8</v>
          </cell>
          <cell r="I49">
            <v>8.1666666666666679</v>
          </cell>
          <cell r="K49">
            <v>6</v>
          </cell>
          <cell r="Q49">
            <v>6.5</v>
          </cell>
          <cell r="V49">
            <v>7.166666666666667</v>
          </cell>
        </row>
        <row r="50">
          <cell r="F50">
            <v>6.666666666666667</v>
          </cell>
          <cell r="H50">
            <v>7</v>
          </cell>
          <cell r="I50">
            <v>6.8333333333333339</v>
          </cell>
          <cell r="K50">
            <v>5</v>
          </cell>
          <cell r="P50">
            <v>6.5</v>
          </cell>
          <cell r="Q50">
            <v>5.75</v>
          </cell>
          <cell r="V50">
            <v>7.1458333333333339</v>
          </cell>
        </row>
        <row r="51">
          <cell r="F51">
            <v>5</v>
          </cell>
          <cell r="H51">
            <v>5</v>
          </cell>
          <cell r="I51">
            <v>5</v>
          </cell>
          <cell r="K51">
            <v>5</v>
          </cell>
          <cell r="P51">
            <v>5.5</v>
          </cell>
          <cell r="Q51">
            <v>5.25</v>
          </cell>
          <cell r="V51">
            <v>6.8125</v>
          </cell>
        </row>
        <row r="52">
          <cell r="F52">
            <v>5</v>
          </cell>
          <cell r="H52">
            <v>5</v>
          </cell>
          <cell r="I52">
            <v>5</v>
          </cell>
          <cell r="K52">
            <v>5</v>
          </cell>
          <cell r="Q52">
            <v>5</v>
          </cell>
          <cell r="V52">
            <v>5.5</v>
          </cell>
        </row>
        <row r="53">
          <cell r="F53">
            <v>5.666666666666667</v>
          </cell>
          <cell r="H53">
            <v>5</v>
          </cell>
          <cell r="I53">
            <v>5.3333333333333339</v>
          </cell>
          <cell r="K53">
            <v>6</v>
          </cell>
          <cell r="Q53">
            <v>6.25</v>
          </cell>
          <cell r="V53">
            <v>6.3958333333333339</v>
          </cell>
        </row>
        <row r="54">
          <cell r="F54">
            <v>9.3333333333333339</v>
          </cell>
          <cell r="H54">
            <v>9</v>
          </cell>
          <cell r="I54">
            <v>9.1666666666666679</v>
          </cell>
          <cell r="K54">
            <v>8</v>
          </cell>
          <cell r="Q54">
            <v>8.5</v>
          </cell>
          <cell r="V54">
            <v>8.9166666666666679</v>
          </cell>
        </row>
        <row r="55">
          <cell r="F55">
            <v>9</v>
          </cell>
          <cell r="H55">
            <v>9</v>
          </cell>
          <cell r="I55">
            <v>9</v>
          </cell>
          <cell r="K55">
            <v>8</v>
          </cell>
          <cell r="Q55">
            <v>8</v>
          </cell>
          <cell r="V55">
            <v>7.75</v>
          </cell>
        </row>
        <row r="56">
          <cell r="F56">
            <v>7.666666666666667</v>
          </cell>
          <cell r="H56">
            <v>8</v>
          </cell>
          <cell r="I56">
            <v>7.8333333333333339</v>
          </cell>
          <cell r="K56">
            <v>5</v>
          </cell>
          <cell r="Q56">
            <v>5.75</v>
          </cell>
          <cell r="V56">
            <v>7.6458333333333339</v>
          </cell>
        </row>
        <row r="57">
          <cell r="F57">
            <v>5.333333333333333</v>
          </cell>
          <cell r="H57">
            <v>6</v>
          </cell>
          <cell r="I57">
            <v>5.6666666666666661</v>
          </cell>
          <cell r="K57">
            <v>5</v>
          </cell>
          <cell r="P57">
            <v>5.5</v>
          </cell>
          <cell r="Q57">
            <v>5.25</v>
          </cell>
          <cell r="V57">
            <v>6.7291666666666661</v>
          </cell>
        </row>
        <row r="58">
          <cell r="F58">
            <v>7.333333333333333</v>
          </cell>
          <cell r="H58">
            <v>7</v>
          </cell>
          <cell r="I58">
            <v>7.1666666666666661</v>
          </cell>
          <cell r="K58">
            <v>5</v>
          </cell>
          <cell r="P58">
            <v>7</v>
          </cell>
          <cell r="Q58">
            <v>6</v>
          </cell>
          <cell r="V58">
            <v>7.0416666666666661</v>
          </cell>
        </row>
        <row r="59">
          <cell r="F59">
            <v>6</v>
          </cell>
          <cell r="H59">
            <v>7</v>
          </cell>
          <cell r="I59">
            <v>6.5</v>
          </cell>
          <cell r="K59">
            <v>5</v>
          </cell>
          <cell r="P59">
            <v>6.5</v>
          </cell>
          <cell r="Q59">
            <v>5.75</v>
          </cell>
          <cell r="V59">
            <v>6.8125</v>
          </cell>
        </row>
        <row r="60">
          <cell r="F60">
            <v>5.666666666666667</v>
          </cell>
          <cell r="H60">
            <v>8</v>
          </cell>
          <cell r="I60">
            <v>6.8333333333333339</v>
          </cell>
          <cell r="K60">
            <v>9</v>
          </cell>
          <cell r="P60">
            <v>7</v>
          </cell>
          <cell r="Q60">
            <v>8</v>
          </cell>
          <cell r="V60">
            <v>6.7083333333333339</v>
          </cell>
        </row>
        <row r="61">
          <cell r="F61">
            <v>9.3333333333333339</v>
          </cell>
          <cell r="H61">
            <v>9</v>
          </cell>
          <cell r="I61">
            <v>9.1666666666666679</v>
          </cell>
          <cell r="K61">
            <v>8</v>
          </cell>
          <cell r="Q61">
            <v>8</v>
          </cell>
          <cell r="V61">
            <v>8.7916666666666679</v>
          </cell>
        </row>
        <row r="62">
          <cell r="F62">
            <v>1.25</v>
          </cell>
          <cell r="H62">
            <v>2</v>
          </cell>
          <cell r="I62">
            <v>1.625</v>
          </cell>
          <cell r="K62">
            <v>3</v>
          </cell>
          <cell r="P62">
            <v>3</v>
          </cell>
          <cell r="Q62">
            <v>3</v>
          </cell>
          <cell r="V62">
            <v>2.65625</v>
          </cell>
        </row>
        <row r="63">
          <cell r="F63">
            <v>4.666666666666667</v>
          </cell>
          <cell r="H63">
            <v>5</v>
          </cell>
          <cell r="I63">
            <v>4.8333333333333339</v>
          </cell>
          <cell r="K63">
            <v>5</v>
          </cell>
          <cell r="Q63">
            <v>5</v>
          </cell>
          <cell r="V63">
            <v>5.4583333333333339</v>
          </cell>
        </row>
        <row r="64">
          <cell r="F64">
            <v>5.333333333333333</v>
          </cell>
          <cell r="H64">
            <v>6</v>
          </cell>
          <cell r="I64">
            <v>5.6666666666666661</v>
          </cell>
          <cell r="K64">
            <v>5</v>
          </cell>
          <cell r="P64">
            <v>5</v>
          </cell>
          <cell r="Q64">
            <v>5</v>
          </cell>
          <cell r="V64">
            <v>6.4166666666666661</v>
          </cell>
        </row>
        <row r="65">
          <cell r="F65">
            <v>5.666666666666667</v>
          </cell>
          <cell r="H65">
            <v>7</v>
          </cell>
          <cell r="I65">
            <v>6.3333333333333339</v>
          </cell>
          <cell r="K65">
            <v>8</v>
          </cell>
          <cell r="P65">
            <v>6.5</v>
          </cell>
          <cell r="Q65">
            <v>7.25</v>
          </cell>
          <cell r="V65">
            <v>7.6458333333333339</v>
          </cell>
        </row>
        <row r="66">
          <cell r="F66">
            <v>6.666666666666667</v>
          </cell>
          <cell r="H66">
            <v>8</v>
          </cell>
          <cell r="I66">
            <v>7.3333333333333339</v>
          </cell>
          <cell r="K66">
            <v>7</v>
          </cell>
          <cell r="Q66">
            <v>7.25</v>
          </cell>
          <cell r="V66">
            <v>7.6458333333333339</v>
          </cell>
        </row>
        <row r="67">
          <cell r="F67">
            <v>5</v>
          </cell>
          <cell r="H67">
            <v>7</v>
          </cell>
          <cell r="I67">
            <v>6</v>
          </cell>
          <cell r="K67">
            <v>5</v>
          </cell>
          <cell r="Q67">
            <v>5</v>
          </cell>
          <cell r="V67">
            <v>6.25</v>
          </cell>
        </row>
        <row r="68">
          <cell r="F68">
            <v>5.666666666666667</v>
          </cell>
          <cell r="H68">
            <v>7</v>
          </cell>
          <cell r="I68">
            <v>6.3333333333333339</v>
          </cell>
          <cell r="K68">
            <v>5</v>
          </cell>
          <cell r="Q68">
            <v>5.25</v>
          </cell>
          <cell r="V68">
            <v>6.3958333333333339</v>
          </cell>
        </row>
        <row r="69">
          <cell r="F69">
            <v>2</v>
          </cell>
          <cell r="H69">
            <v>2</v>
          </cell>
          <cell r="I69">
            <v>2</v>
          </cell>
          <cell r="K69">
            <v>3</v>
          </cell>
          <cell r="P69">
            <v>1.25</v>
          </cell>
          <cell r="Q69">
            <v>2.125</v>
          </cell>
          <cell r="V69">
            <v>1.53125</v>
          </cell>
        </row>
        <row r="70">
          <cell r="F70">
            <v>5</v>
          </cell>
          <cell r="H70">
            <v>6</v>
          </cell>
          <cell r="I70">
            <v>5.5</v>
          </cell>
          <cell r="K70">
            <v>5</v>
          </cell>
          <cell r="Q70">
            <v>5.25</v>
          </cell>
          <cell r="V70">
            <v>5.9375</v>
          </cell>
        </row>
        <row r="71">
          <cell r="F71">
            <v>5.666666666666667</v>
          </cell>
          <cell r="H71">
            <v>5</v>
          </cell>
          <cell r="I71">
            <v>5.3333333333333339</v>
          </cell>
          <cell r="K71">
            <v>5</v>
          </cell>
          <cell r="P71">
            <v>5</v>
          </cell>
          <cell r="Q71">
            <v>5</v>
          </cell>
          <cell r="V71">
            <v>6.3333333333333339</v>
          </cell>
        </row>
        <row r="72">
          <cell r="F72">
            <v>6</v>
          </cell>
          <cell r="H72">
            <v>6</v>
          </cell>
          <cell r="I72">
            <v>6</v>
          </cell>
          <cell r="K72">
            <v>7</v>
          </cell>
          <cell r="P72">
            <v>5.5</v>
          </cell>
          <cell r="Q72">
            <v>6.25</v>
          </cell>
          <cell r="V72">
            <v>6.5625</v>
          </cell>
        </row>
        <row r="73">
          <cell r="F73">
            <v>6.333333333333333</v>
          </cell>
          <cell r="H73">
            <v>6</v>
          </cell>
          <cell r="I73">
            <v>6.1666666666666661</v>
          </cell>
          <cell r="K73">
            <v>7</v>
          </cell>
          <cell r="P73">
            <v>6.5</v>
          </cell>
          <cell r="Q73">
            <v>6.75</v>
          </cell>
          <cell r="V73">
            <v>7.2291666666666661</v>
          </cell>
        </row>
        <row r="74">
          <cell r="F74">
            <v>5.666666666666667</v>
          </cell>
          <cell r="H74">
            <v>5</v>
          </cell>
          <cell r="I74">
            <v>5.3333333333333339</v>
          </cell>
          <cell r="K74">
            <v>5</v>
          </cell>
          <cell r="P74">
            <v>5</v>
          </cell>
          <cell r="Q74">
            <v>5</v>
          </cell>
          <cell r="V74">
            <v>6.3333333333333339</v>
          </cell>
        </row>
        <row r="75">
          <cell r="F75">
            <v>2</v>
          </cell>
          <cell r="H75">
            <v>3</v>
          </cell>
          <cell r="I75">
            <v>2.5</v>
          </cell>
          <cell r="K75">
            <v>3</v>
          </cell>
          <cell r="Q75">
            <v>2.125</v>
          </cell>
          <cell r="V75">
            <v>1.65625</v>
          </cell>
        </row>
        <row r="76">
          <cell r="F76">
            <v>7.333333333333333</v>
          </cell>
          <cell r="H76">
            <v>9</v>
          </cell>
          <cell r="I76">
            <v>8.1666666666666661</v>
          </cell>
          <cell r="K76">
            <v>8</v>
          </cell>
          <cell r="P76">
            <v>7</v>
          </cell>
          <cell r="Q76">
            <v>7.5</v>
          </cell>
          <cell r="V76">
            <v>7.9166666666666661</v>
          </cell>
        </row>
        <row r="77">
          <cell r="F77">
            <v>4.666666666666667</v>
          </cell>
          <cell r="H77">
            <v>6</v>
          </cell>
          <cell r="I77">
            <v>5.3333333333333339</v>
          </cell>
          <cell r="K77">
            <v>5</v>
          </cell>
          <cell r="P77">
            <v>5</v>
          </cell>
          <cell r="Q77">
            <v>5</v>
          </cell>
          <cell r="V77">
            <v>6.0833333333333339</v>
          </cell>
        </row>
        <row r="78">
          <cell r="F78">
            <v>6</v>
          </cell>
          <cell r="H78">
            <v>7</v>
          </cell>
          <cell r="I78">
            <v>6.5</v>
          </cell>
          <cell r="K78">
            <v>5</v>
          </cell>
          <cell r="P78">
            <v>6.5</v>
          </cell>
          <cell r="Q78">
            <v>5.75</v>
          </cell>
          <cell r="V78">
            <v>6.5625</v>
          </cell>
        </row>
        <row r="79">
          <cell r="F79">
            <v>8.6666666666666661</v>
          </cell>
          <cell r="H79">
            <v>9</v>
          </cell>
          <cell r="I79">
            <v>8.8333333333333321</v>
          </cell>
          <cell r="K79">
            <v>9</v>
          </cell>
          <cell r="Q79">
            <v>9</v>
          </cell>
          <cell r="V79">
            <v>9.2083333333333321</v>
          </cell>
        </row>
        <row r="80">
          <cell r="F80">
            <v>6</v>
          </cell>
          <cell r="H80">
            <v>7</v>
          </cell>
          <cell r="I80">
            <v>6.5</v>
          </cell>
          <cell r="K80">
            <v>6</v>
          </cell>
          <cell r="P80">
            <v>7</v>
          </cell>
          <cell r="Q80">
            <v>6.5</v>
          </cell>
          <cell r="V80">
            <v>6.5</v>
          </cell>
        </row>
        <row r="81">
          <cell r="F81">
            <v>8.6666666666666661</v>
          </cell>
          <cell r="H81">
            <v>9</v>
          </cell>
          <cell r="I81">
            <v>8.8333333333333321</v>
          </cell>
          <cell r="K81">
            <v>8</v>
          </cell>
          <cell r="Q81">
            <v>8.25</v>
          </cell>
          <cell r="V81">
            <v>8.7708333333333321</v>
          </cell>
        </row>
        <row r="82">
          <cell r="F82">
            <v>6.666666666666667</v>
          </cell>
          <cell r="H82">
            <v>7</v>
          </cell>
          <cell r="I82">
            <v>6.8333333333333339</v>
          </cell>
          <cell r="K82">
            <v>5</v>
          </cell>
          <cell r="P82">
            <v>5.5</v>
          </cell>
          <cell r="Q82">
            <v>5.25</v>
          </cell>
          <cell r="V82">
            <v>7.0208333333333339</v>
          </cell>
        </row>
        <row r="83">
          <cell r="F83">
            <v>3.6666666666666665</v>
          </cell>
          <cell r="H83">
            <v>5</v>
          </cell>
          <cell r="I83">
            <v>4.333333333333333</v>
          </cell>
          <cell r="K83">
            <v>5</v>
          </cell>
          <cell r="P83">
            <v>4</v>
          </cell>
          <cell r="Q83">
            <v>4.5</v>
          </cell>
          <cell r="V83">
            <v>5.208333333333333</v>
          </cell>
        </row>
        <row r="84">
          <cell r="F84">
            <v>6.666666666666667</v>
          </cell>
          <cell r="H84">
            <v>7</v>
          </cell>
          <cell r="I84">
            <v>6.8333333333333339</v>
          </cell>
          <cell r="K84">
            <v>7</v>
          </cell>
          <cell r="Q84">
            <v>7</v>
          </cell>
          <cell r="V84">
            <v>7.7083333333333339</v>
          </cell>
        </row>
        <row r="85">
          <cell r="F85">
            <v>5</v>
          </cell>
          <cell r="H85">
            <v>6</v>
          </cell>
          <cell r="I85">
            <v>5.5</v>
          </cell>
          <cell r="K85">
            <v>5</v>
          </cell>
          <cell r="P85">
            <v>5.5</v>
          </cell>
          <cell r="Q85">
            <v>5.25</v>
          </cell>
          <cell r="V85">
            <v>5.9375</v>
          </cell>
        </row>
        <row r="86">
          <cell r="F86">
            <v>4.666666666666667</v>
          </cell>
          <cell r="H86">
            <v>6</v>
          </cell>
          <cell r="I86">
            <v>5.3333333333333339</v>
          </cell>
          <cell r="K86">
            <v>5</v>
          </cell>
          <cell r="Q86">
            <v>4.333333333333333</v>
          </cell>
          <cell r="V86">
            <v>4.916666666666667</v>
          </cell>
        </row>
        <row r="87">
          <cell r="F87">
            <v>5.333333333333333</v>
          </cell>
          <cell r="H87">
            <v>5</v>
          </cell>
          <cell r="I87">
            <v>5.1666666666666661</v>
          </cell>
          <cell r="K87">
            <v>9</v>
          </cell>
          <cell r="P87">
            <v>5</v>
          </cell>
          <cell r="Q87">
            <v>7</v>
          </cell>
          <cell r="V87">
            <v>5.833333333333333</v>
          </cell>
        </row>
        <row r="88">
          <cell r="F88">
            <v>5.333333333333333</v>
          </cell>
          <cell r="H88">
            <v>6</v>
          </cell>
          <cell r="I88">
            <v>5.6666666666666661</v>
          </cell>
          <cell r="K88">
            <v>5</v>
          </cell>
          <cell r="P88">
            <v>5</v>
          </cell>
          <cell r="Q88">
            <v>5</v>
          </cell>
          <cell r="V88">
            <v>5.5333333333333332</v>
          </cell>
        </row>
        <row r="89">
          <cell r="F89">
            <v>9</v>
          </cell>
          <cell r="H89">
            <v>7</v>
          </cell>
          <cell r="I89">
            <v>8</v>
          </cell>
          <cell r="K89">
            <v>9</v>
          </cell>
          <cell r="P89">
            <v>7</v>
          </cell>
          <cell r="Q89">
            <v>8</v>
          </cell>
          <cell r="V89">
            <v>7</v>
          </cell>
        </row>
        <row r="90">
          <cell r="F90">
            <v>6.333333333333333</v>
          </cell>
          <cell r="H90">
            <v>5</v>
          </cell>
          <cell r="I90">
            <v>5.6666666666666661</v>
          </cell>
          <cell r="K90">
            <v>7</v>
          </cell>
          <cell r="Q90">
            <v>7</v>
          </cell>
          <cell r="V90">
            <v>5.4166666666666661</v>
          </cell>
        </row>
        <row r="91">
          <cell r="F91">
            <v>6.333333333333333</v>
          </cell>
          <cell r="H91">
            <v>6</v>
          </cell>
          <cell r="I91">
            <v>6.1666666666666661</v>
          </cell>
          <cell r="K91">
            <v>9</v>
          </cell>
          <cell r="Q91">
            <v>5.75</v>
          </cell>
          <cell r="V91">
            <v>5.9791666666666661</v>
          </cell>
        </row>
        <row r="92">
          <cell r="F92">
            <v>2</v>
          </cell>
          <cell r="H92">
            <v>2</v>
          </cell>
          <cell r="I92">
            <v>2</v>
          </cell>
          <cell r="K92">
            <v>3</v>
          </cell>
          <cell r="Q92">
            <v>2.125</v>
          </cell>
          <cell r="V92">
            <v>2.53125</v>
          </cell>
        </row>
        <row r="93">
          <cell r="F93">
            <v>4.333333333333333</v>
          </cell>
          <cell r="H93">
            <v>2</v>
          </cell>
          <cell r="I93">
            <v>3.1666666666666665</v>
          </cell>
          <cell r="K93">
            <v>5</v>
          </cell>
          <cell r="P93">
            <v>3</v>
          </cell>
          <cell r="Q93">
            <v>4</v>
          </cell>
          <cell r="V93">
            <v>5.0333333333333332</v>
          </cell>
        </row>
        <row r="94">
          <cell r="F94">
            <v>5</v>
          </cell>
          <cell r="H94">
            <v>5</v>
          </cell>
          <cell r="I94">
            <v>5</v>
          </cell>
          <cell r="K94">
            <v>5</v>
          </cell>
          <cell r="P94">
            <v>6</v>
          </cell>
          <cell r="Q94">
            <v>5.5</v>
          </cell>
          <cell r="V94">
            <v>6.625</v>
          </cell>
        </row>
        <row r="95">
          <cell r="F95">
            <v>7.666666666666667</v>
          </cell>
          <cell r="H95">
            <v>6</v>
          </cell>
          <cell r="I95">
            <v>6.8333333333333339</v>
          </cell>
          <cell r="K95">
            <v>6</v>
          </cell>
          <cell r="Q95">
            <v>6</v>
          </cell>
          <cell r="V95">
            <v>6.7666666666666675</v>
          </cell>
        </row>
        <row r="96">
          <cell r="F96">
            <v>4.333333333333333</v>
          </cell>
          <cell r="H96">
            <v>5</v>
          </cell>
          <cell r="I96">
            <v>4.6666666666666661</v>
          </cell>
          <cell r="K96">
            <v>5</v>
          </cell>
          <cell r="Q96">
            <v>4.5</v>
          </cell>
          <cell r="V96">
            <v>4.7916666666666661</v>
          </cell>
        </row>
        <row r="97">
          <cell r="F97">
            <v>5.333333333333333</v>
          </cell>
          <cell r="H97">
            <v>2</v>
          </cell>
          <cell r="I97">
            <v>3.6666666666666665</v>
          </cell>
          <cell r="K97">
            <v>5</v>
          </cell>
          <cell r="P97">
            <v>3</v>
          </cell>
          <cell r="Q97">
            <v>4</v>
          </cell>
          <cell r="V97">
            <v>5.1333333333333329</v>
          </cell>
        </row>
        <row r="98">
          <cell r="F98">
            <v>5</v>
          </cell>
          <cell r="H98">
            <v>2</v>
          </cell>
          <cell r="I98">
            <v>3.5</v>
          </cell>
          <cell r="K98">
            <v>5</v>
          </cell>
          <cell r="Q98">
            <v>4.75</v>
          </cell>
          <cell r="V98">
            <v>4.5625</v>
          </cell>
        </row>
        <row r="99">
          <cell r="F99">
            <v>8</v>
          </cell>
          <cell r="H99">
            <v>7</v>
          </cell>
          <cell r="I99">
            <v>7.5</v>
          </cell>
          <cell r="K99">
            <v>9</v>
          </cell>
          <cell r="P99">
            <v>7</v>
          </cell>
          <cell r="Q99">
            <v>8</v>
          </cell>
          <cell r="V99">
            <v>7.875</v>
          </cell>
        </row>
      </sheetData>
      <sheetData sheetId="1">
        <row r="2">
          <cell r="F2">
            <v>9.6666666666666661</v>
          </cell>
          <cell r="I2">
            <v>10</v>
          </cell>
          <cell r="J2">
            <v>9.8333333333333321</v>
          </cell>
          <cell r="M2">
            <v>9</v>
          </cell>
          <cell r="Q2">
            <v>9.5</v>
          </cell>
          <cell r="R2">
            <v>9.25</v>
          </cell>
          <cell r="X2">
            <v>8.6166666666666654</v>
          </cell>
        </row>
        <row r="3">
          <cell r="F3">
            <v>6</v>
          </cell>
          <cell r="I3">
            <v>7</v>
          </cell>
          <cell r="J3">
            <v>6.5</v>
          </cell>
          <cell r="M3">
            <v>7</v>
          </cell>
          <cell r="Q3">
            <v>6</v>
          </cell>
          <cell r="R3">
            <v>6.5</v>
          </cell>
          <cell r="X3">
            <v>6.4</v>
          </cell>
        </row>
        <row r="4">
          <cell r="F4">
            <v>5</v>
          </cell>
          <cell r="I4">
            <v>5</v>
          </cell>
          <cell r="J4">
            <v>5</v>
          </cell>
          <cell r="M4">
            <v>5</v>
          </cell>
          <cell r="Q4">
            <v>5.5</v>
          </cell>
          <cell r="R4">
            <v>5.25</v>
          </cell>
          <cell r="X4">
            <v>6.05</v>
          </cell>
        </row>
        <row r="5">
          <cell r="F5">
            <v>7</v>
          </cell>
          <cell r="I5">
            <v>7</v>
          </cell>
          <cell r="J5">
            <v>7</v>
          </cell>
          <cell r="M5">
            <v>7</v>
          </cell>
          <cell r="Q5">
            <v>7.5</v>
          </cell>
          <cell r="R5">
            <v>7.25</v>
          </cell>
          <cell r="X5">
            <v>7.65</v>
          </cell>
        </row>
        <row r="6">
          <cell r="F6">
            <v>5.333333333333333</v>
          </cell>
          <cell r="I6">
            <v>7</v>
          </cell>
          <cell r="J6">
            <v>6.1666666666666661</v>
          </cell>
          <cell r="M6">
            <v>6</v>
          </cell>
          <cell r="Q6">
            <v>7</v>
          </cell>
          <cell r="R6">
            <v>6.5</v>
          </cell>
          <cell r="X6">
            <v>6.9333333333333327</v>
          </cell>
        </row>
        <row r="7">
          <cell r="F7">
            <v>8</v>
          </cell>
          <cell r="I7">
            <v>8</v>
          </cell>
          <cell r="J7">
            <v>8</v>
          </cell>
          <cell r="M7">
            <v>7</v>
          </cell>
          <cell r="Q7">
            <v>7.5</v>
          </cell>
          <cell r="R7">
            <v>7.25</v>
          </cell>
          <cell r="X7">
            <v>7.05</v>
          </cell>
        </row>
        <row r="8">
          <cell r="F8">
            <v>6.666666666666667</v>
          </cell>
          <cell r="I8">
            <v>7</v>
          </cell>
          <cell r="J8">
            <v>6.8333333333333339</v>
          </cell>
          <cell r="M8">
            <v>7</v>
          </cell>
          <cell r="Q8">
            <v>7</v>
          </cell>
          <cell r="R8">
            <v>7</v>
          </cell>
          <cell r="X8">
            <v>6.9666666666666668</v>
          </cell>
        </row>
        <row r="9">
          <cell r="F9">
            <v>6</v>
          </cell>
          <cell r="I9">
            <v>6</v>
          </cell>
          <cell r="J9">
            <v>6</v>
          </cell>
          <cell r="M9">
            <v>6</v>
          </cell>
          <cell r="Q9">
            <v>6.5</v>
          </cell>
          <cell r="R9">
            <v>6.25</v>
          </cell>
          <cell r="X9">
            <v>6.45</v>
          </cell>
        </row>
        <row r="10">
          <cell r="F10">
            <v>8</v>
          </cell>
          <cell r="I10">
            <v>8</v>
          </cell>
          <cell r="J10">
            <v>8</v>
          </cell>
          <cell r="M10">
            <v>8</v>
          </cell>
          <cell r="Q10">
            <v>8</v>
          </cell>
          <cell r="R10">
            <v>8</v>
          </cell>
          <cell r="X10">
            <v>8.1999999999999993</v>
          </cell>
        </row>
        <row r="11">
          <cell r="F11">
            <v>9.6666666666666661</v>
          </cell>
          <cell r="I11">
            <v>10</v>
          </cell>
          <cell r="J11">
            <v>9.8333333333333321</v>
          </cell>
          <cell r="M11">
            <v>10</v>
          </cell>
          <cell r="Q11">
            <v>9.5</v>
          </cell>
          <cell r="R11">
            <v>9.75</v>
          </cell>
          <cell r="X11">
            <v>9.1166666666666654</v>
          </cell>
        </row>
        <row r="12">
          <cell r="F12">
            <v>5.333333333333333</v>
          </cell>
          <cell r="I12">
            <v>6</v>
          </cell>
          <cell r="J12">
            <v>5.6666666666666661</v>
          </cell>
          <cell r="M12">
            <v>5</v>
          </cell>
          <cell r="Q12">
            <v>5.5</v>
          </cell>
          <cell r="R12">
            <v>5.25</v>
          </cell>
          <cell r="X12">
            <v>6.1833333333333327</v>
          </cell>
        </row>
        <row r="13">
          <cell r="F13">
            <v>5</v>
          </cell>
          <cell r="I13">
            <v>6</v>
          </cell>
          <cell r="J13">
            <v>5.5</v>
          </cell>
          <cell r="M13">
            <v>5</v>
          </cell>
          <cell r="Q13">
            <v>5.5</v>
          </cell>
          <cell r="R13">
            <v>5.25</v>
          </cell>
          <cell r="X13">
            <v>6.55</v>
          </cell>
        </row>
        <row r="14">
          <cell r="F14">
            <v>6</v>
          </cell>
          <cell r="I14">
            <v>8</v>
          </cell>
          <cell r="J14">
            <v>7</v>
          </cell>
          <cell r="M14">
            <v>5</v>
          </cell>
          <cell r="Q14">
            <v>6.5</v>
          </cell>
          <cell r="R14">
            <v>5.75</v>
          </cell>
          <cell r="X14">
            <v>7.35</v>
          </cell>
        </row>
        <row r="15">
          <cell r="F15">
            <v>4.666666666666667</v>
          </cell>
          <cell r="I15">
            <v>5</v>
          </cell>
          <cell r="J15">
            <v>4.8333333333333339</v>
          </cell>
          <cell r="M15">
            <v>5</v>
          </cell>
          <cell r="Q15">
            <v>3</v>
          </cell>
          <cell r="R15">
            <v>4</v>
          </cell>
          <cell r="X15">
            <v>5.166666666666667</v>
          </cell>
        </row>
        <row r="16">
          <cell r="F16">
            <v>1.25</v>
          </cell>
          <cell r="I16">
            <v>2</v>
          </cell>
          <cell r="J16">
            <v>1.625</v>
          </cell>
          <cell r="M16">
            <v>1</v>
          </cell>
          <cell r="Q16">
            <v>1</v>
          </cell>
          <cell r="R16">
            <v>1</v>
          </cell>
          <cell r="X16">
            <v>1.125</v>
          </cell>
        </row>
        <row r="17">
          <cell r="F17">
            <v>5</v>
          </cell>
          <cell r="I17">
            <v>6</v>
          </cell>
          <cell r="J17">
            <v>5.5</v>
          </cell>
          <cell r="M17">
            <v>5</v>
          </cell>
          <cell r="Q17">
            <v>5.5</v>
          </cell>
          <cell r="R17">
            <v>5.25</v>
          </cell>
          <cell r="X17">
            <v>4.95</v>
          </cell>
        </row>
        <row r="18">
          <cell r="F18">
            <v>6.666666666666667</v>
          </cell>
          <cell r="I18">
            <v>7</v>
          </cell>
          <cell r="J18">
            <v>6.8333333333333339</v>
          </cell>
          <cell r="M18">
            <v>5</v>
          </cell>
          <cell r="Q18">
            <v>6</v>
          </cell>
          <cell r="R18">
            <v>5.5</v>
          </cell>
          <cell r="X18">
            <v>6.666666666666667</v>
          </cell>
        </row>
        <row r="19">
          <cell r="F19">
            <v>5.333333333333333</v>
          </cell>
          <cell r="I19">
            <v>5</v>
          </cell>
          <cell r="J19">
            <v>5.1666666666666661</v>
          </cell>
          <cell r="M19">
            <v>5</v>
          </cell>
          <cell r="Q19">
            <v>5</v>
          </cell>
          <cell r="R19">
            <v>5</v>
          </cell>
          <cell r="X19">
            <v>3.833333333333333</v>
          </cell>
        </row>
        <row r="20">
          <cell r="F20">
            <v>6</v>
          </cell>
          <cell r="I20">
            <v>7</v>
          </cell>
          <cell r="J20">
            <v>6.5</v>
          </cell>
          <cell r="M20">
            <v>7</v>
          </cell>
          <cell r="Q20">
            <v>6.5</v>
          </cell>
          <cell r="R20">
            <v>6.75</v>
          </cell>
          <cell r="X20">
            <v>6.65</v>
          </cell>
        </row>
        <row r="21">
          <cell r="F21">
            <v>8.6666666666666661</v>
          </cell>
          <cell r="I21">
            <v>8</v>
          </cell>
          <cell r="J21">
            <v>8.3333333333333321</v>
          </cell>
          <cell r="M21">
            <v>7</v>
          </cell>
          <cell r="Q21">
            <v>7.5</v>
          </cell>
          <cell r="R21">
            <v>7.25</v>
          </cell>
          <cell r="X21">
            <v>7.5166666666666657</v>
          </cell>
        </row>
        <row r="22">
          <cell r="F22">
            <v>6.666666666666667</v>
          </cell>
          <cell r="I22">
            <v>6</v>
          </cell>
          <cell r="J22">
            <v>6.3333333333333339</v>
          </cell>
          <cell r="M22">
            <v>6</v>
          </cell>
          <cell r="Q22">
            <v>6.5</v>
          </cell>
          <cell r="R22">
            <v>6.25</v>
          </cell>
          <cell r="X22">
            <v>6.1166666666666671</v>
          </cell>
        </row>
        <row r="23">
          <cell r="F23">
            <v>5.333333333333333</v>
          </cell>
          <cell r="I23">
            <v>7</v>
          </cell>
          <cell r="J23">
            <v>6.1666666666666661</v>
          </cell>
          <cell r="M23">
            <v>6</v>
          </cell>
          <cell r="Q23">
            <v>7</v>
          </cell>
          <cell r="R23">
            <v>6.5</v>
          </cell>
          <cell r="X23">
            <v>6.9333333333333327</v>
          </cell>
        </row>
        <row r="24">
          <cell r="F24">
            <v>2.3333333333333335</v>
          </cell>
          <cell r="I24">
            <v>5</v>
          </cell>
          <cell r="J24">
            <v>3.666666666666667</v>
          </cell>
          <cell r="M24">
            <v>5</v>
          </cell>
          <cell r="Q24">
            <v>5.5</v>
          </cell>
          <cell r="R24">
            <v>5.25</v>
          </cell>
          <cell r="X24">
            <v>4.5833333333333339</v>
          </cell>
        </row>
        <row r="25">
          <cell r="F25">
            <v>5.666666666666667</v>
          </cell>
          <cell r="I25">
            <v>6</v>
          </cell>
          <cell r="J25">
            <v>5.8333333333333339</v>
          </cell>
          <cell r="M25">
            <v>6</v>
          </cell>
          <cell r="Q25">
            <v>6.5</v>
          </cell>
          <cell r="R25">
            <v>6.25</v>
          </cell>
          <cell r="X25">
            <v>6.8166666666666673</v>
          </cell>
        </row>
        <row r="26">
          <cell r="F26">
            <v>1.25</v>
          </cell>
          <cell r="I26">
            <v>1</v>
          </cell>
          <cell r="J26">
            <v>1.125</v>
          </cell>
          <cell r="M26">
            <v>1</v>
          </cell>
          <cell r="Q26">
            <v>1</v>
          </cell>
          <cell r="R26">
            <v>1</v>
          </cell>
          <cell r="X26">
            <v>1.0249999999999999</v>
          </cell>
        </row>
        <row r="27">
          <cell r="F27">
            <v>1.6666666666666667</v>
          </cell>
          <cell r="I27"/>
          <cell r="J27">
            <v>1.6666666666666667</v>
          </cell>
          <cell r="M27"/>
          <cell r="Q27"/>
          <cell r="R27"/>
          <cell r="X27">
            <v>0.33333333333333337</v>
          </cell>
        </row>
        <row r="28">
          <cell r="F28">
            <v>4</v>
          </cell>
          <cell r="I28">
            <v>2</v>
          </cell>
          <cell r="J28">
            <v>3</v>
          </cell>
          <cell r="M28">
            <v>2</v>
          </cell>
          <cell r="Q28">
            <v>4</v>
          </cell>
          <cell r="R28">
            <v>3</v>
          </cell>
          <cell r="X28">
            <v>4.2</v>
          </cell>
        </row>
        <row r="29">
          <cell r="F29">
            <v>5</v>
          </cell>
          <cell r="I29">
            <v>5</v>
          </cell>
          <cell r="J29">
            <v>5</v>
          </cell>
          <cell r="M29">
            <v>5</v>
          </cell>
          <cell r="Q29">
            <v>5</v>
          </cell>
          <cell r="R29">
            <v>5</v>
          </cell>
          <cell r="X29">
            <v>5.6</v>
          </cell>
        </row>
        <row r="30">
          <cell r="F30">
            <v>9.6666666666666661</v>
          </cell>
          <cell r="I30">
            <v>10</v>
          </cell>
          <cell r="J30">
            <v>9.8333333333333321</v>
          </cell>
          <cell r="M30">
            <v>10</v>
          </cell>
          <cell r="Q30">
            <v>9</v>
          </cell>
          <cell r="R30">
            <v>9.5</v>
          </cell>
          <cell r="X30">
            <v>8.6666666666666661</v>
          </cell>
        </row>
        <row r="31">
          <cell r="F31">
            <v>9</v>
          </cell>
          <cell r="I31">
            <v>10</v>
          </cell>
          <cell r="J31">
            <v>9.5</v>
          </cell>
          <cell r="M31">
            <v>9</v>
          </cell>
          <cell r="Q31">
            <v>9.5</v>
          </cell>
          <cell r="R31">
            <v>9.25</v>
          </cell>
          <cell r="X31">
            <v>8.9499999999999993</v>
          </cell>
        </row>
        <row r="32">
          <cell r="F32">
            <v>6</v>
          </cell>
          <cell r="I32">
            <v>7</v>
          </cell>
          <cell r="J32">
            <v>6.5</v>
          </cell>
          <cell r="M32">
            <v>6</v>
          </cell>
          <cell r="Q32">
            <v>7</v>
          </cell>
          <cell r="R32">
            <v>6.5</v>
          </cell>
          <cell r="X32">
            <v>6.8</v>
          </cell>
        </row>
        <row r="33">
          <cell r="F33">
            <v>8.3333333333333339</v>
          </cell>
          <cell r="I33">
            <v>8</v>
          </cell>
          <cell r="J33">
            <v>8.1666666666666679</v>
          </cell>
          <cell r="M33">
            <v>6</v>
          </cell>
          <cell r="Q33">
            <v>8</v>
          </cell>
          <cell r="R33">
            <v>7</v>
          </cell>
          <cell r="X33">
            <v>6.8333333333333339</v>
          </cell>
        </row>
        <row r="34">
          <cell r="F34">
            <v>6</v>
          </cell>
          <cell r="I34">
            <v>6</v>
          </cell>
          <cell r="J34">
            <v>6</v>
          </cell>
          <cell r="M34">
            <v>5</v>
          </cell>
          <cell r="Q34">
            <v>6</v>
          </cell>
          <cell r="R34">
            <v>5.5</v>
          </cell>
          <cell r="X34">
            <v>5.7</v>
          </cell>
        </row>
        <row r="35">
          <cell r="F35">
            <v>2.6666666666666665</v>
          </cell>
          <cell r="I35">
            <v>4</v>
          </cell>
          <cell r="J35">
            <v>3.333333333333333</v>
          </cell>
          <cell r="M35">
            <v>3</v>
          </cell>
          <cell r="Q35">
            <v>4</v>
          </cell>
          <cell r="R35">
            <v>3.5</v>
          </cell>
          <cell r="X35">
            <v>3.9666666666666663</v>
          </cell>
        </row>
        <row r="36">
          <cell r="F36">
            <v>5.666666666666667</v>
          </cell>
          <cell r="I36">
            <v>6</v>
          </cell>
          <cell r="J36">
            <v>5.8333333333333339</v>
          </cell>
          <cell r="M36">
            <v>5</v>
          </cell>
          <cell r="Q36">
            <v>5.5</v>
          </cell>
          <cell r="R36">
            <v>5.25</v>
          </cell>
          <cell r="X36">
            <v>6.8166666666666673</v>
          </cell>
        </row>
        <row r="37">
          <cell r="F37">
            <v>4.666666666666667</v>
          </cell>
          <cell r="I37">
            <v>8</v>
          </cell>
          <cell r="J37">
            <v>6.3333333333333339</v>
          </cell>
          <cell r="M37">
            <v>5</v>
          </cell>
          <cell r="Q37">
            <v>7</v>
          </cell>
          <cell r="R37">
            <v>6</v>
          </cell>
          <cell r="X37">
            <v>6.4666666666666668</v>
          </cell>
        </row>
        <row r="38">
          <cell r="F38">
            <v>8</v>
          </cell>
          <cell r="I38">
            <v>9</v>
          </cell>
          <cell r="J38">
            <v>8.5</v>
          </cell>
          <cell r="M38">
            <v>9</v>
          </cell>
          <cell r="Q38">
            <v>9.5</v>
          </cell>
          <cell r="R38">
            <v>9.25</v>
          </cell>
          <cell r="X38">
            <v>9.15</v>
          </cell>
        </row>
        <row r="39">
          <cell r="F39">
            <v>5.333333333333333</v>
          </cell>
          <cell r="I39">
            <v>6</v>
          </cell>
          <cell r="J39">
            <v>5.6666666666666661</v>
          </cell>
          <cell r="M39">
            <v>5</v>
          </cell>
          <cell r="Q39">
            <v>6</v>
          </cell>
          <cell r="R39">
            <v>5.5</v>
          </cell>
          <cell r="X39">
            <v>6.0333333333333332</v>
          </cell>
        </row>
        <row r="40">
          <cell r="F40">
            <v>8.6666666666666661</v>
          </cell>
          <cell r="I40">
            <v>9</v>
          </cell>
          <cell r="J40">
            <v>8.8333333333333321</v>
          </cell>
          <cell r="M40">
            <v>7</v>
          </cell>
          <cell r="Q40">
            <v>8.5</v>
          </cell>
          <cell r="R40">
            <v>7.75</v>
          </cell>
          <cell r="X40">
            <v>7.9166666666666661</v>
          </cell>
        </row>
        <row r="41">
          <cell r="F41">
            <v>8</v>
          </cell>
          <cell r="I41">
            <v>9</v>
          </cell>
          <cell r="J41">
            <v>8.5</v>
          </cell>
          <cell r="M41">
            <v>8</v>
          </cell>
          <cell r="Q41">
            <v>9</v>
          </cell>
          <cell r="R41">
            <v>8.5</v>
          </cell>
          <cell r="X41">
            <v>7.6</v>
          </cell>
        </row>
        <row r="42">
          <cell r="F42">
            <v>4</v>
          </cell>
          <cell r="I42">
            <v>5</v>
          </cell>
          <cell r="J42">
            <v>4.5</v>
          </cell>
          <cell r="M42">
            <v>1</v>
          </cell>
          <cell r="Q42">
            <v>5</v>
          </cell>
          <cell r="R42">
            <v>3</v>
          </cell>
          <cell r="X42">
            <v>4.5</v>
          </cell>
        </row>
        <row r="43">
          <cell r="F43">
            <v>2.25</v>
          </cell>
          <cell r="I43">
            <v>3.5</v>
          </cell>
          <cell r="J43">
            <v>2.875</v>
          </cell>
          <cell r="M43">
            <v>3.5</v>
          </cell>
          <cell r="Q43">
            <v>4</v>
          </cell>
          <cell r="R43">
            <v>3.75</v>
          </cell>
          <cell r="X43">
            <v>2.3250000000000002</v>
          </cell>
        </row>
        <row r="44">
          <cell r="F44">
            <v>7</v>
          </cell>
          <cell r="I44">
            <v>7</v>
          </cell>
          <cell r="J44">
            <v>7</v>
          </cell>
          <cell r="M44">
            <v>5</v>
          </cell>
          <cell r="Q44">
            <v>6</v>
          </cell>
          <cell r="R44">
            <v>5.5</v>
          </cell>
          <cell r="X44">
            <v>6.9</v>
          </cell>
        </row>
        <row r="45">
          <cell r="F45">
            <v>5.333333333333333</v>
          </cell>
          <cell r="I45">
            <v>8</v>
          </cell>
          <cell r="J45">
            <v>6.6666666666666661</v>
          </cell>
          <cell r="M45">
            <v>5</v>
          </cell>
          <cell r="Q45">
            <v>6.5</v>
          </cell>
          <cell r="R45">
            <v>5.75</v>
          </cell>
          <cell r="X45">
            <v>6.083333333333333</v>
          </cell>
        </row>
        <row r="46">
          <cell r="F46">
            <v>2.3333333333333335</v>
          </cell>
          <cell r="I46">
            <v>4</v>
          </cell>
          <cell r="J46">
            <v>3.166666666666667</v>
          </cell>
          <cell r="M46">
            <v>1</v>
          </cell>
          <cell r="Q46">
            <v>3.5</v>
          </cell>
          <cell r="R46">
            <v>2.25</v>
          </cell>
          <cell r="X46">
            <v>4.6833333333333336</v>
          </cell>
        </row>
        <row r="47">
          <cell r="F47">
            <v>1</v>
          </cell>
          <cell r="I47">
            <v>3</v>
          </cell>
          <cell r="J47">
            <v>2</v>
          </cell>
          <cell r="M47">
            <v>1</v>
          </cell>
          <cell r="Q47">
            <v>2.5</v>
          </cell>
          <cell r="R47">
            <v>1.75</v>
          </cell>
          <cell r="X47">
            <v>3.95</v>
          </cell>
        </row>
        <row r="48">
          <cell r="F48">
            <v>5</v>
          </cell>
          <cell r="I48">
            <v>6</v>
          </cell>
          <cell r="J48">
            <v>5.5</v>
          </cell>
          <cell r="M48">
            <v>5</v>
          </cell>
          <cell r="Q48">
            <v>6.5</v>
          </cell>
          <cell r="R48">
            <v>5.75</v>
          </cell>
          <cell r="X48">
            <v>6.25</v>
          </cell>
        </row>
        <row r="49">
          <cell r="F49">
            <v>6</v>
          </cell>
          <cell r="I49">
            <v>8</v>
          </cell>
          <cell r="J49">
            <v>7</v>
          </cell>
          <cell r="M49">
            <v>5</v>
          </cell>
          <cell r="Q49">
            <v>6</v>
          </cell>
          <cell r="R49">
            <v>5.5</v>
          </cell>
          <cell r="X49">
            <v>6.9</v>
          </cell>
        </row>
        <row r="50">
          <cell r="F50">
            <v>1</v>
          </cell>
          <cell r="I50">
            <v>1</v>
          </cell>
          <cell r="J50">
            <v>1</v>
          </cell>
          <cell r="M50">
            <v>1</v>
          </cell>
          <cell r="Q50">
            <v>1</v>
          </cell>
          <cell r="R50">
            <v>1</v>
          </cell>
          <cell r="X50">
            <v>1.6</v>
          </cell>
        </row>
        <row r="51">
          <cell r="F51">
            <v>1.5</v>
          </cell>
          <cell r="I51">
            <v>2</v>
          </cell>
          <cell r="J51">
            <v>1.75</v>
          </cell>
          <cell r="M51">
            <v>1</v>
          </cell>
          <cell r="Q51">
            <v>1.3333333333333333</v>
          </cell>
          <cell r="R51">
            <v>1.1666666666666665</v>
          </cell>
          <cell r="X51">
            <v>1.7833333333333332</v>
          </cell>
        </row>
        <row r="52">
          <cell r="F52">
            <v>4</v>
          </cell>
          <cell r="I52"/>
          <cell r="J52">
            <v>4</v>
          </cell>
          <cell r="M52"/>
          <cell r="Q52"/>
          <cell r="R52"/>
          <cell r="X52">
            <v>4</v>
          </cell>
        </row>
        <row r="53">
          <cell r="F53">
            <v>5.333333333333333</v>
          </cell>
          <cell r="I53">
            <v>7</v>
          </cell>
          <cell r="J53">
            <v>6.1666666666666661</v>
          </cell>
          <cell r="M53">
            <v>5</v>
          </cell>
          <cell r="Q53">
            <v>6.5</v>
          </cell>
          <cell r="R53">
            <v>5.75</v>
          </cell>
          <cell r="X53">
            <v>5.9833333333333325</v>
          </cell>
        </row>
        <row r="54">
          <cell r="F54">
            <v>5.666666666666667</v>
          </cell>
          <cell r="I54">
            <v>6</v>
          </cell>
          <cell r="J54">
            <v>5.8333333333333339</v>
          </cell>
          <cell r="M54">
            <v>5</v>
          </cell>
          <cell r="Q54">
            <v>6.5</v>
          </cell>
          <cell r="R54">
            <v>5.75</v>
          </cell>
          <cell r="X54">
            <v>5.916666666666667</v>
          </cell>
        </row>
        <row r="55">
          <cell r="F55">
            <v>5.333333333333333</v>
          </cell>
          <cell r="I55">
            <v>8</v>
          </cell>
          <cell r="J55">
            <v>6.6666666666666661</v>
          </cell>
          <cell r="M55">
            <v>5</v>
          </cell>
          <cell r="Q55">
            <v>6.5</v>
          </cell>
          <cell r="R55">
            <v>5.75</v>
          </cell>
          <cell r="X55">
            <v>6.6833333333333327</v>
          </cell>
        </row>
        <row r="56">
          <cell r="F56">
            <v>5</v>
          </cell>
          <cell r="I56">
            <v>7</v>
          </cell>
          <cell r="J56">
            <v>6</v>
          </cell>
          <cell r="M56">
            <v>6</v>
          </cell>
          <cell r="Q56">
            <v>7.5</v>
          </cell>
          <cell r="R56">
            <v>6.75</v>
          </cell>
          <cell r="X56">
            <v>7.35</v>
          </cell>
        </row>
        <row r="57">
          <cell r="F57">
            <v>5.333333333333333</v>
          </cell>
          <cell r="I57">
            <v>8</v>
          </cell>
          <cell r="J57">
            <v>6.6666666666666661</v>
          </cell>
          <cell r="M57">
            <v>6</v>
          </cell>
          <cell r="Q57">
            <v>7</v>
          </cell>
          <cell r="R57">
            <v>6.5</v>
          </cell>
          <cell r="X57">
            <v>6.833333333333333</v>
          </cell>
        </row>
        <row r="58">
          <cell r="F58">
            <v>7.666666666666667</v>
          </cell>
          <cell r="I58">
            <v>10</v>
          </cell>
          <cell r="J58">
            <v>8.8333333333333339</v>
          </cell>
          <cell r="M58">
            <v>8</v>
          </cell>
          <cell r="Q58">
            <v>9</v>
          </cell>
          <cell r="R58">
            <v>8.5</v>
          </cell>
          <cell r="X58">
            <v>8.6666666666666679</v>
          </cell>
        </row>
        <row r="59">
          <cell r="F59">
            <v>3.3333333333333335</v>
          </cell>
          <cell r="I59">
            <v>4</v>
          </cell>
          <cell r="J59">
            <v>3.666666666666667</v>
          </cell>
          <cell r="M59">
            <v>5</v>
          </cell>
          <cell r="Q59">
            <v>5</v>
          </cell>
          <cell r="R59">
            <v>5</v>
          </cell>
          <cell r="X59">
            <v>4.7333333333333334</v>
          </cell>
        </row>
        <row r="60">
          <cell r="F60">
            <v>5</v>
          </cell>
          <cell r="I60">
            <v>6</v>
          </cell>
          <cell r="J60">
            <v>5.5</v>
          </cell>
          <cell r="M60">
            <v>5</v>
          </cell>
          <cell r="Q60">
            <v>5.5</v>
          </cell>
          <cell r="R60">
            <v>5.25</v>
          </cell>
          <cell r="X60">
            <v>5.55</v>
          </cell>
        </row>
        <row r="61">
          <cell r="F61">
            <v>5.333333333333333</v>
          </cell>
          <cell r="I61">
            <v>7</v>
          </cell>
          <cell r="J61">
            <v>6.1666666666666661</v>
          </cell>
          <cell r="M61">
            <v>5</v>
          </cell>
          <cell r="Q61">
            <v>6</v>
          </cell>
          <cell r="R61">
            <v>5.5</v>
          </cell>
          <cell r="X61">
            <v>6.6111111111111107</v>
          </cell>
        </row>
        <row r="62">
          <cell r="F62">
            <v>4.333333333333333</v>
          </cell>
          <cell r="I62">
            <v>7</v>
          </cell>
          <cell r="J62">
            <v>5.6666666666666661</v>
          </cell>
          <cell r="M62">
            <v>5</v>
          </cell>
          <cell r="Q62">
            <v>7.5</v>
          </cell>
          <cell r="R62">
            <v>6.25</v>
          </cell>
          <cell r="X62">
            <v>6.1833333333333327</v>
          </cell>
        </row>
        <row r="63">
          <cell r="F63">
            <v>1.75</v>
          </cell>
          <cell r="I63">
            <v>5</v>
          </cell>
          <cell r="J63">
            <v>3.375</v>
          </cell>
          <cell r="M63">
            <v>1</v>
          </cell>
          <cell r="Q63">
            <v>3</v>
          </cell>
          <cell r="R63">
            <v>2</v>
          </cell>
          <cell r="X63">
            <v>2.7291666666666665</v>
          </cell>
        </row>
        <row r="64">
          <cell r="F64">
            <v>5.666666666666667</v>
          </cell>
          <cell r="I64">
            <v>7</v>
          </cell>
          <cell r="J64">
            <v>6.3333333333333339</v>
          </cell>
          <cell r="M64">
            <v>6</v>
          </cell>
          <cell r="Q64">
            <v>6.5</v>
          </cell>
          <cell r="R64">
            <v>6.25</v>
          </cell>
          <cell r="X64">
            <v>7.1166666666666671</v>
          </cell>
        </row>
        <row r="65">
          <cell r="F65">
            <v>4.666666666666667</v>
          </cell>
          <cell r="I65">
            <v>5</v>
          </cell>
          <cell r="J65">
            <v>4.8333333333333339</v>
          </cell>
          <cell r="M65">
            <v>6</v>
          </cell>
          <cell r="Q65">
            <v>5.5</v>
          </cell>
          <cell r="R65">
            <v>5.75</v>
          </cell>
          <cell r="X65">
            <v>5.9305555555555562</v>
          </cell>
        </row>
        <row r="66">
          <cell r="F66">
            <v>5</v>
          </cell>
          <cell r="I66">
            <v>7</v>
          </cell>
          <cell r="J66">
            <v>6</v>
          </cell>
          <cell r="M66">
            <v>5</v>
          </cell>
          <cell r="Q66">
            <v>3</v>
          </cell>
          <cell r="R66">
            <v>4</v>
          </cell>
          <cell r="X66">
            <v>6.2</v>
          </cell>
        </row>
        <row r="67">
          <cell r="F67">
            <v>5</v>
          </cell>
          <cell r="I67">
            <v>5</v>
          </cell>
          <cell r="J67">
            <v>5</v>
          </cell>
          <cell r="M67">
            <v>5</v>
          </cell>
          <cell r="Q67">
            <v>5</v>
          </cell>
          <cell r="R67">
            <v>5</v>
          </cell>
          <cell r="X67">
            <v>4.4000000000000004</v>
          </cell>
        </row>
        <row r="68">
          <cell r="F68">
            <v>5</v>
          </cell>
          <cell r="I68">
            <v>4</v>
          </cell>
          <cell r="J68">
            <v>4.5</v>
          </cell>
          <cell r="M68">
            <v>2</v>
          </cell>
          <cell r="Q68">
            <v>2.5</v>
          </cell>
          <cell r="R68">
            <v>2.25</v>
          </cell>
          <cell r="X68">
            <v>1.95</v>
          </cell>
        </row>
        <row r="69">
          <cell r="F69">
            <v>5.333333333333333</v>
          </cell>
          <cell r="I69">
            <v>7</v>
          </cell>
          <cell r="J69">
            <v>6.1666666666666661</v>
          </cell>
          <cell r="M69">
            <v>8</v>
          </cell>
          <cell r="Q69">
            <v>6</v>
          </cell>
          <cell r="R69">
            <v>7</v>
          </cell>
          <cell r="X69">
            <v>6.8611111111111107</v>
          </cell>
        </row>
        <row r="70">
          <cell r="F70">
            <v>1.25</v>
          </cell>
          <cell r="I70">
            <v>3</v>
          </cell>
          <cell r="J70">
            <v>2.125</v>
          </cell>
          <cell r="M70">
            <v>1</v>
          </cell>
          <cell r="Q70">
            <v>2</v>
          </cell>
          <cell r="R70">
            <v>1.5</v>
          </cell>
          <cell r="X70">
            <v>2.3250000000000002</v>
          </cell>
        </row>
        <row r="71">
          <cell r="F71">
            <v>4.5</v>
          </cell>
          <cell r="I71">
            <v>6</v>
          </cell>
          <cell r="J71">
            <v>5.25</v>
          </cell>
          <cell r="M71">
            <v>3</v>
          </cell>
          <cell r="Q71">
            <v>5</v>
          </cell>
          <cell r="R71">
            <v>4</v>
          </cell>
          <cell r="X71">
            <v>5.45</v>
          </cell>
        </row>
        <row r="72">
          <cell r="F72">
            <v>5</v>
          </cell>
          <cell r="I72">
            <v>7</v>
          </cell>
          <cell r="J72">
            <v>6</v>
          </cell>
          <cell r="M72">
            <v>5</v>
          </cell>
          <cell r="Q72">
            <v>5</v>
          </cell>
          <cell r="R72">
            <v>5</v>
          </cell>
          <cell r="X72">
            <v>5.6</v>
          </cell>
        </row>
        <row r="73">
          <cell r="F73">
            <v>5.666666666666667</v>
          </cell>
          <cell r="I73">
            <v>7</v>
          </cell>
          <cell r="J73">
            <v>6.3333333333333339</v>
          </cell>
          <cell r="M73">
            <v>10</v>
          </cell>
          <cell r="Q73">
            <v>7</v>
          </cell>
          <cell r="R73">
            <v>8.5</v>
          </cell>
          <cell r="X73">
            <v>6.166666666666667</v>
          </cell>
        </row>
        <row r="74">
          <cell r="F74">
            <v>3.3333333333333335</v>
          </cell>
          <cell r="I74">
            <v>6</v>
          </cell>
          <cell r="J74">
            <v>4.666666666666667</v>
          </cell>
          <cell r="M74">
            <v>5</v>
          </cell>
          <cell r="Q74">
            <v>5.5</v>
          </cell>
          <cell r="R74">
            <v>5.25</v>
          </cell>
          <cell r="X74">
            <v>4.9833333333333334</v>
          </cell>
        </row>
        <row r="75">
          <cell r="F75">
            <v>6.333333333333333</v>
          </cell>
          <cell r="I75">
            <v>8</v>
          </cell>
          <cell r="J75">
            <v>7.1666666666666661</v>
          </cell>
          <cell r="M75">
            <v>5</v>
          </cell>
          <cell r="Q75">
            <v>6.5</v>
          </cell>
          <cell r="R75">
            <v>5.75</v>
          </cell>
          <cell r="X75">
            <v>6.1833333333333327</v>
          </cell>
        </row>
        <row r="76">
          <cell r="F76">
            <v>4</v>
          </cell>
          <cell r="I76">
            <v>6</v>
          </cell>
          <cell r="J76">
            <v>5</v>
          </cell>
          <cell r="M76">
            <v>5</v>
          </cell>
          <cell r="Q76">
            <v>5.5</v>
          </cell>
          <cell r="R76">
            <v>5.25</v>
          </cell>
          <cell r="X76">
            <v>5.05</v>
          </cell>
        </row>
        <row r="77">
          <cell r="F77">
            <v>5.333333333333333</v>
          </cell>
          <cell r="I77">
            <v>7</v>
          </cell>
          <cell r="J77">
            <v>6.1666666666666661</v>
          </cell>
          <cell r="M77">
            <v>6</v>
          </cell>
          <cell r="Q77">
            <v>7.5</v>
          </cell>
          <cell r="R77">
            <v>6.75</v>
          </cell>
          <cell r="X77">
            <v>6.583333333333333</v>
          </cell>
        </row>
        <row r="78">
          <cell r="F78">
            <v>8.3333333333333339</v>
          </cell>
          <cell r="I78">
            <v>10</v>
          </cell>
          <cell r="J78">
            <v>9.1666666666666679</v>
          </cell>
          <cell r="M78">
            <v>10</v>
          </cell>
          <cell r="Q78">
            <v>9</v>
          </cell>
          <cell r="R78">
            <v>9.5</v>
          </cell>
          <cell r="X78">
            <v>8.3333333333333339</v>
          </cell>
        </row>
        <row r="79">
          <cell r="F79">
            <v>4.333333333333333</v>
          </cell>
          <cell r="I79">
            <v>7</v>
          </cell>
          <cell r="J79">
            <v>5.6666666666666661</v>
          </cell>
          <cell r="M79">
            <v>5</v>
          </cell>
          <cell r="Q79">
            <v>5.5</v>
          </cell>
          <cell r="R79">
            <v>5.25</v>
          </cell>
          <cell r="X79">
            <v>6.9833333333333325</v>
          </cell>
        </row>
        <row r="80">
          <cell r="F80">
            <v>5.5</v>
          </cell>
          <cell r="I80">
            <v>5</v>
          </cell>
          <cell r="J80">
            <v>5.25</v>
          </cell>
          <cell r="M80">
            <v>5</v>
          </cell>
          <cell r="Q80">
            <v>4.5</v>
          </cell>
          <cell r="R80">
            <v>4.75</v>
          </cell>
          <cell r="X80">
            <v>5.8</v>
          </cell>
        </row>
        <row r="81">
          <cell r="F81">
            <v>4.666666666666667</v>
          </cell>
          <cell r="I81">
            <v>5</v>
          </cell>
          <cell r="J81">
            <v>4.8333333333333339</v>
          </cell>
          <cell r="M81">
            <v>3</v>
          </cell>
          <cell r="Q81">
            <v>5</v>
          </cell>
          <cell r="R81">
            <v>4</v>
          </cell>
          <cell r="X81">
            <v>5.166666666666667</v>
          </cell>
        </row>
        <row r="82">
          <cell r="F82">
            <v>5.333333333333333</v>
          </cell>
          <cell r="I82">
            <v>6</v>
          </cell>
          <cell r="J82">
            <v>5.6666666666666661</v>
          </cell>
          <cell r="M82">
            <v>5</v>
          </cell>
          <cell r="Q82">
            <v>5.5</v>
          </cell>
          <cell r="R82">
            <v>5.25</v>
          </cell>
          <cell r="X82">
            <v>5.3194444444444438</v>
          </cell>
        </row>
        <row r="83">
          <cell r="F83">
            <v>10</v>
          </cell>
          <cell r="I83">
            <v>10</v>
          </cell>
          <cell r="J83">
            <v>10</v>
          </cell>
          <cell r="M83">
            <v>10</v>
          </cell>
          <cell r="Q83">
            <v>9</v>
          </cell>
          <cell r="R83">
            <v>9.5</v>
          </cell>
          <cell r="X83">
            <v>9.1</v>
          </cell>
        </row>
        <row r="84">
          <cell r="F84">
            <v>4.333333333333333</v>
          </cell>
          <cell r="I84">
            <v>5</v>
          </cell>
          <cell r="J84">
            <v>4.6666666666666661</v>
          </cell>
          <cell r="M84">
            <v>5</v>
          </cell>
          <cell r="Q84">
            <v>5</v>
          </cell>
          <cell r="R84">
            <v>5</v>
          </cell>
          <cell r="X84">
            <v>4.9333333333333327</v>
          </cell>
        </row>
        <row r="85">
          <cell r="F85">
            <v>6.333333333333333</v>
          </cell>
          <cell r="I85">
            <v>7</v>
          </cell>
          <cell r="J85">
            <v>6.6666666666666661</v>
          </cell>
          <cell r="M85">
            <v>6</v>
          </cell>
          <cell r="Q85">
            <v>7</v>
          </cell>
          <cell r="R85">
            <v>6.5</v>
          </cell>
          <cell r="X85">
            <v>6.4333333333333327</v>
          </cell>
        </row>
        <row r="86">
          <cell r="F86">
            <v>6.333333333333333</v>
          </cell>
          <cell r="I86">
            <v>7</v>
          </cell>
          <cell r="J86">
            <v>6.6666666666666661</v>
          </cell>
          <cell r="M86">
            <v>6</v>
          </cell>
          <cell r="Q86">
            <v>7</v>
          </cell>
          <cell r="R86">
            <v>6.5</v>
          </cell>
          <cell r="X86">
            <v>7.1944444444444438</v>
          </cell>
        </row>
        <row r="88">
          <cell r="F88">
            <v>7.333333333333333</v>
          </cell>
          <cell r="I88">
            <v>8</v>
          </cell>
          <cell r="J88">
            <v>7.6666666666666661</v>
          </cell>
          <cell r="M88">
            <v>7</v>
          </cell>
          <cell r="Q88">
            <v>7</v>
          </cell>
          <cell r="R88">
            <v>7</v>
          </cell>
          <cell r="X88">
            <v>7.5333333333333332</v>
          </cell>
        </row>
        <row r="89">
          <cell r="F89">
            <v>7.666666666666667</v>
          </cell>
          <cell r="I89">
            <v>9</v>
          </cell>
          <cell r="J89">
            <v>8.3333333333333339</v>
          </cell>
          <cell r="M89">
            <v>7</v>
          </cell>
          <cell r="Q89">
            <v>7.5</v>
          </cell>
          <cell r="R89">
            <v>7.25</v>
          </cell>
          <cell r="X89">
            <v>8.3166666666666664</v>
          </cell>
        </row>
        <row r="90">
          <cell r="F90">
            <v>5</v>
          </cell>
          <cell r="I90">
            <v>5</v>
          </cell>
          <cell r="J90">
            <v>5</v>
          </cell>
          <cell r="M90">
            <v>5</v>
          </cell>
          <cell r="Q90">
            <v>5.5</v>
          </cell>
          <cell r="R90">
            <v>5.25</v>
          </cell>
          <cell r="X90">
            <v>4.6500000000000004</v>
          </cell>
        </row>
        <row r="91">
          <cell r="F91">
            <v>7</v>
          </cell>
          <cell r="I91">
            <v>8</v>
          </cell>
          <cell r="J91">
            <v>7.5</v>
          </cell>
          <cell r="M91">
            <v>7</v>
          </cell>
          <cell r="Q91">
            <v>6.5</v>
          </cell>
          <cell r="R91">
            <v>6.75</v>
          </cell>
          <cell r="X91">
            <v>7.05</v>
          </cell>
        </row>
        <row r="92">
          <cell r="F92">
            <v>3</v>
          </cell>
          <cell r="I92">
            <v>5</v>
          </cell>
          <cell r="J92">
            <v>4</v>
          </cell>
          <cell r="M92">
            <v>3</v>
          </cell>
          <cell r="Q92">
            <v>4.5</v>
          </cell>
          <cell r="R92">
            <v>3.75</v>
          </cell>
          <cell r="X92">
            <v>3.95</v>
          </cell>
        </row>
        <row r="93">
          <cell r="F93">
            <v>6.333333333333333</v>
          </cell>
          <cell r="I93">
            <v>7</v>
          </cell>
          <cell r="J93">
            <v>6.6666666666666661</v>
          </cell>
          <cell r="M93">
            <v>5</v>
          </cell>
          <cell r="Q93">
            <v>6</v>
          </cell>
          <cell r="R93">
            <v>5.5</v>
          </cell>
          <cell r="X93">
            <v>7.2333333333333325</v>
          </cell>
        </row>
        <row r="94">
          <cell r="F94">
            <v>3</v>
          </cell>
          <cell r="I94">
            <v>3</v>
          </cell>
          <cell r="J94">
            <v>3</v>
          </cell>
          <cell r="M94">
            <v>2</v>
          </cell>
          <cell r="Q94">
            <v>1.5</v>
          </cell>
          <cell r="R94">
            <v>1.75</v>
          </cell>
          <cell r="X94">
            <v>2.75</v>
          </cell>
        </row>
        <row r="95">
          <cell r="F95">
            <v>6.333333333333333</v>
          </cell>
          <cell r="I95">
            <v>6</v>
          </cell>
          <cell r="J95">
            <v>6.1666666666666661</v>
          </cell>
          <cell r="M95">
            <v>5</v>
          </cell>
          <cell r="Q95">
            <v>6.5</v>
          </cell>
          <cell r="R95">
            <v>5.75</v>
          </cell>
          <cell r="X95">
            <v>6.1833333333333327</v>
          </cell>
        </row>
        <row r="96">
          <cell r="F96">
            <v>5.333333333333333</v>
          </cell>
          <cell r="I96">
            <v>6</v>
          </cell>
          <cell r="J96">
            <v>5.6666666666666661</v>
          </cell>
          <cell r="M96">
            <v>5</v>
          </cell>
          <cell r="Q96">
            <v>6</v>
          </cell>
          <cell r="R96">
            <v>5.5</v>
          </cell>
          <cell r="X96">
            <v>6.4333333333333327</v>
          </cell>
        </row>
        <row r="97">
          <cell r="F97">
            <v>3</v>
          </cell>
          <cell r="I97">
            <v>3.5</v>
          </cell>
          <cell r="J97">
            <v>3.25</v>
          </cell>
          <cell r="M97">
            <v>1</v>
          </cell>
          <cell r="Q97">
            <v>2</v>
          </cell>
          <cell r="R97">
            <v>1.5</v>
          </cell>
          <cell r="X97">
            <v>1.95</v>
          </cell>
        </row>
        <row r="98">
          <cell r="F98">
            <v>6</v>
          </cell>
          <cell r="I98">
            <v>6</v>
          </cell>
          <cell r="J98">
            <v>6</v>
          </cell>
          <cell r="M98">
            <v>5</v>
          </cell>
          <cell r="Q98">
            <v>6.5</v>
          </cell>
          <cell r="R98">
            <v>5.75</v>
          </cell>
          <cell r="X98">
            <v>5.95</v>
          </cell>
        </row>
        <row r="99">
          <cell r="F99">
            <v>4.333333333333333</v>
          </cell>
          <cell r="I99">
            <v>4</v>
          </cell>
          <cell r="J99">
            <v>4.1666666666666661</v>
          </cell>
          <cell r="M99"/>
          <cell r="Q99">
            <v>2</v>
          </cell>
          <cell r="R99">
            <v>2</v>
          </cell>
          <cell r="X99">
            <v>2.2333333333333334</v>
          </cell>
        </row>
        <row r="100">
          <cell r="F100">
            <v>5.333333333333333</v>
          </cell>
          <cell r="I100">
            <v>6</v>
          </cell>
          <cell r="J100">
            <v>5.6666666666666661</v>
          </cell>
          <cell r="M100">
            <v>5</v>
          </cell>
          <cell r="Q100">
            <v>5</v>
          </cell>
          <cell r="R100">
            <v>5</v>
          </cell>
          <cell r="X100">
            <v>4.7333333333333325</v>
          </cell>
        </row>
        <row r="101">
          <cell r="F101">
            <v>5</v>
          </cell>
          <cell r="I101">
            <v>4</v>
          </cell>
          <cell r="J101">
            <v>4.5</v>
          </cell>
          <cell r="M101">
            <v>5</v>
          </cell>
          <cell r="Q101">
            <v>4.5</v>
          </cell>
          <cell r="R101">
            <v>4.75</v>
          </cell>
          <cell r="X101">
            <v>5.25</v>
          </cell>
        </row>
        <row r="102">
          <cell r="F102">
            <v>5.666666666666667</v>
          </cell>
          <cell r="I102">
            <v>5</v>
          </cell>
          <cell r="J102">
            <v>5.3333333333333339</v>
          </cell>
          <cell r="M102">
            <v>6</v>
          </cell>
          <cell r="Q102">
            <v>6.5</v>
          </cell>
          <cell r="R102">
            <v>6.25</v>
          </cell>
          <cell r="X102">
            <v>6.3166666666666673</v>
          </cell>
        </row>
        <row r="103">
          <cell r="F103">
            <v>2</v>
          </cell>
          <cell r="I103">
            <v>4</v>
          </cell>
          <cell r="J103">
            <v>3</v>
          </cell>
          <cell r="M103">
            <v>3</v>
          </cell>
          <cell r="Q103">
            <v>1.5</v>
          </cell>
          <cell r="R103">
            <v>2.25</v>
          </cell>
          <cell r="X103">
            <v>3.85</v>
          </cell>
        </row>
        <row r="104">
          <cell r="F104">
            <v>4</v>
          </cell>
          <cell r="I104"/>
          <cell r="J104">
            <v>4</v>
          </cell>
          <cell r="M104"/>
          <cell r="Q104"/>
          <cell r="R104"/>
          <cell r="X104">
            <v>4</v>
          </cell>
        </row>
        <row r="105">
          <cell r="F105">
            <v>6</v>
          </cell>
          <cell r="I105">
            <v>7</v>
          </cell>
          <cell r="J105">
            <v>6.5</v>
          </cell>
          <cell r="M105">
            <v>6</v>
          </cell>
          <cell r="Q105">
            <v>6</v>
          </cell>
          <cell r="R105">
            <v>6</v>
          </cell>
          <cell r="X105">
            <v>6.1</v>
          </cell>
        </row>
        <row r="106">
          <cell r="F106">
            <v>6.666666666666667</v>
          </cell>
          <cell r="I106">
            <v>7</v>
          </cell>
          <cell r="J106">
            <v>6.8333333333333339</v>
          </cell>
          <cell r="M106">
            <v>5</v>
          </cell>
          <cell r="Q106">
            <v>6.5</v>
          </cell>
          <cell r="R106">
            <v>5.75</v>
          </cell>
          <cell r="X106">
            <v>6.4305555555555562</v>
          </cell>
        </row>
        <row r="107">
          <cell r="F107">
            <v>3.3333333333333335</v>
          </cell>
          <cell r="I107">
            <v>4</v>
          </cell>
          <cell r="J107">
            <v>3.666666666666667</v>
          </cell>
          <cell r="M107">
            <v>3</v>
          </cell>
          <cell r="Q107">
            <v>2</v>
          </cell>
          <cell r="R107">
            <v>2.5</v>
          </cell>
          <cell r="X107">
            <v>3.4333333333333336</v>
          </cell>
        </row>
        <row r="108">
          <cell r="F108">
            <v>5</v>
          </cell>
          <cell r="I108">
            <v>6</v>
          </cell>
          <cell r="J108">
            <v>5.5</v>
          </cell>
          <cell r="M108">
            <v>5</v>
          </cell>
          <cell r="Q108">
            <v>6</v>
          </cell>
          <cell r="R108">
            <v>5.5</v>
          </cell>
          <cell r="X108">
            <v>6</v>
          </cell>
        </row>
        <row r="109">
          <cell r="F109">
            <v>3.6666666666666665</v>
          </cell>
          <cell r="I109">
            <v>4</v>
          </cell>
          <cell r="J109">
            <v>3.833333333333333</v>
          </cell>
          <cell r="M109">
            <v>3</v>
          </cell>
          <cell r="Q109">
            <v>4.5</v>
          </cell>
          <cell r="R109">
            <v>3.75</v>
          </cell>
          <cell r="X109">
            <v>3.7638888888888888</v>
          </cell>
        </row>
        <row r="111">
          <cell r="F111">
            <v>6.666666666666667</v>
          </cell>
          <cell r="I111">
            <v>7</v>
          </cell>
          <cell r="J111">
            <v>6.8333333333333339</v>
          </cell>
          <cell r="M111">
            <v>5</v>
          </cell>
          <cell r="Q111">
            <v>5.5</v>
          </cell>
          <cell r="R111">
            <v>5.25</v>
          </cell>
          <cell r="X111">
            <v>6.2166666666666668</v>
          </cell>
        </row>
        <row r="112">
          <cell r="F112">
            <v>5.333333333333333</v>
          </cell>
          <cell r="I112">
            <v>4</v>
          </cell>
          <cell r="J112">
            <v>4.6666666666666661</v>
          </cell>
          <cell r="M112">
            <v>7</v>
          </cell>
          <cell r="Q112">
            <v>6</v>
          </cell>
          <cell r="R112">
            <v>6.5</v>
          </cell>
          <cell r="X112">
            <v>6.0333333333333332</v>
          </cell>
        </row>
      </sheetData>
      <sheetData sheetId="2">
        <row r="2">
          <cell r="E2">
            <v>5</v>
          </cell>
          <cell r="H2">
            <v>5.5</v>
          </cell>
          <cell r="I2">
            <v>5.25</v>
          </cell>
          <cell r="K2">
            <v>5</v>
          </cell>
          <cell r="N2">
            <v>5</v>
          </cell>
          <cell r="O2">
            <v>5</v>
          </cell>
          <cell r="S2">
            <v>6.25</v>
          </cell>
        </row>
        <row r="3">
          <cell r="E3">
            <v>5</v>
          </cell>
          <cell r="H3">
            <v>5</v>
          </cell>
          <cell r="I3">
            <v>5</v>
          </cell>
          <cell r="K3">
            <v>5</v>
          </cell>
          <cell r="N3">
            <v>5</v>
          </cell>
          <cell r="O3">
            <v>5</v>
          </cell>
          <cell r="S3">
            <v>6.4</v>
          </cell>
        </row>
        <row r="4">
          <cell r="E4">
            <v>6</v>
          </cell>
          <cell r="H4">
            <v>7.5</v>
          </cell>
          <cell r="I4">
            <v>6.75</v>
          </cell>
          <cell r="K4">
            <v>5</v>
          </cell>
          <cell r="N4">
            <v>6.5</v>
          </cell>
          <cell r="O4">
            <v>5.75</v>
          </cell>
          <cell r="S4">
            <v>7.1</v>
          </cell>
        </row>
        <row r="5">
          <cell r="E5">
            <v>6.333333333333333</v>
          </cell>
          <cell r="H5">
            <v>7</v>
          </cell>
          <cell r="I5">
            <v>6.6666666666666661</v>
          </cell>
          <cell r="K5">
            <v>5</v>
          </cell>
          <cell r="N5">
            <v>6.5</v>
          </cell>
          <cell r="O5">
            <v>5.75</v>
          </cell>
          <cell r="S5">
            <v>7.2833333333333332</v>
          </cell>
        </row>
        <row r="6">
          <cell r="E6">
            <v>5.666666666666667</v>
          </cell>
          <cell r="H6">
            <v>6</v>
          </cell>
          <cell r="I6">
            <v>5.8333333333333339</v>
          </cell>
          <cell r="K6">
            <v>6</v>
          </cell>
          <cell r="N6">
            <v>5.5</v>
          </cell>
          <cell r="O6">
            <v>5.75</v>
          </cell>
          <cell r="S6">
            <v>6.3166666666666673</v>
          </cell>
        </row>
        <row r="7">
          <cell r="E7">
            <v>5</v>
          </cell>
          <cell r="H7">
            <v>4</v>
          </cell>
          <cell r="I7">
            <v>4.5</v>
          </cell>
          <cell r="K7">
            <v>5</v>
          </cell>
          <cell r="N7">
            <v>5</v>
          </cell>
          <cell r="O7">
            <v>5</v>
          </cell>
          <cell r="S7">
            <v>4.0999999999999996</v>
          </cell>
        </row>
        <row r="8">
          <cell r="E8">
            <v>8.6666666666666661</v>
          </cell>
          <cell r="H8">
            <v>8</v>
          </cell>
          <cell r="I8">
            <v>8.3333333333333321</v>
          </cell>
          <cell r="K8">
            <v>7</v>
          </cell>
          <cell r="N8">
            <v>7.5</v>
          </cell>
          <cell r="O8">
            <v>7.25</v>
          </cell>
          <cell r="S8">
            <v>7.9166666666666661</v>
          </cell>
        </row>
        <row r="9">
          <cell r="E9">
            <v>6</v>
          </cell>
          <cell r="H9">
            <v>7</v>
          </cell>
          <cell r="I9">
            <v>6.5</v>
          </cell>
          <cell r="K9">
            <v>6</v>
          </cell>
          <cell r="N9">
            <v>7.5</v>
          </cell>
          <cell r="O9">
            <v>6.75</v>
          </cell>
          <cell r="S9">
            <v>6.85</v>
          </cell>
        </row>
        <row r="10">
          <cell r="E10">
            <v>7.666666666666667</v>
          </cell>
          <cell r="H10">
            <v>7.5</v>
          </cell>
          <cell r="I10">
            <v>7.5833333333333339</v>
          </cell>
          <cell r="K10">
            <v>6</v>
          </cell>
          <cell r="N10">
            <v>6.5</v>
          </cell>
          <cell r="O10">
            <v>6.25</v>
          </cell>
          <cell r="S10">
            <v>6.9666666666666668</v>
          </cell>
        </row>
        <row r="11">
          <cell r="E11">
            <v>10</v>
          </cell>
          <cell r="H11">
            <v>9.5</v>
          </cell>
          <cell r="I11">
            <v>9.75</v>
          </cell>
          <cell r="K11">
            <v>10</v>
          </cell>
          <cell r="N11">
            <v>10</v>
          </cell>
          <cell r="O11">
            <v>10</v>
          </cell>
          <cell r="S11">
            <v>9.35</v>
          </cell>
        </row>
        <row r="12">
          <cell r="E12">
            <v>8</v>
          </cell>
          <cell r="H12">
            <v>8.5</v>
          </cell>
          <cell r="I12">
            <v>8.25</v>
          </cell>
          <cell r="K12">
            <v>7</v>
          </cell>
          <cell r="N12">
            <v>8</v>
          </cell>
          <cell r="O12">
            <v>7.5</v>
          </cell>
          <cell r="S12">
            <v>8.35</v>
          </cell>
        </row>
        <row r="13">
          <cell r="E13">
            <v>3.3333333333333335</v>
          </cell>
          <cell r="H13">
            <v>4</v>
          </cell>
          <cell r="I13">
            <v>3.666666666666667</v>
          </cell>
          <cell r="K13">
            <v>3</v>
          </cell>
          <cell r="N13">
            <v>4.5</v>
          </cell>
          <cell r="O13">
            <v>3.75</v>
          </cell>
          <cell r="S13">
            <v>6.2833333333333332</v>
          </cell>
        </row>
        <row r="14">
          <cell r="E14">
            <v>8.6666666666666661</v>
          </cell>
          <cell r="H14">
            <v>9</v>
          </cell>
          <cell r="I14">
            <v>8.8333333333333321</v>
          </cell>
          <cell r="K14">
            <v>8</v>
          </cell>
          <cell r="N14">
            <v>8.5</v>
          </cell>
          <cell r="O14">
            <v>8.25</v>
          </cell>
          <cell r="S14">
            <v>8.8166666666666664</v>
          </cell>
        </row>
        <row r="15">
          <cell r="E15">
            <v>5.333333333333333</v>
          </cell>
          <cell r="H15">
            <v>7</v>
          </cell>
          <cell r="I15">
            <v>6.1666666666666661</v>
          </cell>
          <cell r="K15">
            <v>5</v>
          </cell>
          <cell r="N15">
            <v>6</v>
          </cell>
          <cell r="O15">
            <v>5.5</v>
          </cell>
          <cell r="S15">
            <v>6.5333333333333332</v>
          </cell>
        </row>
        <row r="16">
          <cell r="E16">
            <v>5</v>
          </cell>
          <cell r="H16">
            <v>5.5</v>
          </cell>
          <cell r="I16">
            <v>5.25</v>
          </cell>
          <cell r="K16">
            <v>6</v>
          </cell>
          <cell r="N16">
            <v>6</v>
          </cell>
          <cell r="O16">
            <v>6</v>
          </cell>
          <cell r="S16">
            <v>6.45</v>
          </cell>
        </row>
        <row r="17">
          <cell r="E17">
            <v>3.6666666666666665</v>
          </cell>
          <cell r="H17">
            <v>4</v>
          </cell>
          <cell r="I17">
            <v>3.833333333333333</v>
          </cell>
          <cell r="K17">
            <v>2</v>
          </cell>
          <cell r="N17">
            <v>5</v>
          </cell>
          <cell r="O17">
            <v>3.5</v>
          </cell>
          <cell r="S17">
            <v>4.8666666666666663</v>
          </cell>
        </row>
        <row r="18">
          <cell r="E18">
            <v>8.6666666666666661</v>
          </cell>
          <cell r="H18">
            <v>9.5</v>
          </cell>
          <cell r="I18">
            <v>9.0833333333333321</v>
          </cell>
          <cell r="K18">
            <v>9</v>
          </cell>
          <cell r="N18">
            <v>9.5</v>
          </cell>
          <cell r="O18">
            <v>9.25</v>
          </cell>
          <cell r="S18">
            <v>8.466666666666665</v>
          </cell>
        </row>
        <row r="19">
          <cell r="E19">
            <v>1</v>
          </cell>
          <cell r="H19">
            <v>1.5</v>
          </cell>
          <cell r="I19">
            <v>1.25</v>
          </cell>
          <cell r="K19">
            <v>1</v>
          </cell>
          <cell r="N19">
            <v>1</v>
          </cell>
          <cell r="O19">
            <v>1</v>
          </cell>
          <cell r="S19">
            <v>1.05</v>
          </cell>
        </row>
        <row r="20">
          <cell r="E20">
            <v>5.333333333333333</v>
          </cell>
          <cell r="H20">
            <v>7</v>
          </cell>
          <cell r="I20">
            <v>6.1666666666666661</v>
          </cell>
          <cell r="K20">
            <v>5</v>
          </cell>
          <cell r="N20">
            <v>5.5</v>
          </cell>
          <cell r="O20">
            <v>5.25</v>
          </cell>
          <cell r="S20">
            <v>6.4833333333333325</v>
          </cell>
        </row>
        <row r="21">
          <cell r="E21">
            <v>7.666666666666667</v>
          </cell>
          <cell r="H21">
            <v>8.5</v>
          </cell>
          <cell r="I21">
            <v>8.0833333333333339</v>
          </cell>
          <cell r="K21">
            <v>6</v>
          </cell>
          <cell r="N21">
            <v>8.5</v>
          </cell>
          <cell r="O21">
            <v>7.25</v>
          </cell>
          <cell r="S21">
            <v>7.8666666666666671</v>
          </cell>
        </row>
        <row r="22">
          <cell r="E22">
            <v>10</v>
          </cell>
          <cell r="H22">
            <v>10</v>
          </cell>
          <cell r="I22">
            <v>10</v>
          </cell>
          <cell r="K22">
            <v>10</v>
          </cell>
          <cell r="N22">
            <v>9.5</v>
          </cell>
          <cell r="O22">
            <v>9.75</v>
          </cell>
          <cell r="S22">
            <v>9.5500000000000007</v>
          </cell>
        </row>
        <row r="23">
          <cell r="E23">
            <v>6.333333333333333</v>
          </cell>
          <cell r="H23">
            <v>7</v>
          </cell>
          <cell r="I23">
            <v>6.6666666666666661</v>
          </cell>
          <cell r="K23">
            <v>7</v>
          </cell>
          <cell r="N23">
            <v>7</v>
          </cell>
          <cell r="O23">
            <v>7</v>
          </cell>
          <cell r="S23">
            <v>6.7333333333333325</v>
          </cell>
        </row>
        <row r="24">
          <cell r="E24">
            <v>6.666666666666667</v>
          </cell>
          <cell r="H24">
            <v>8</v>
          </cell>
          <cell r="I24">
            <v>7.3333333333333339</v>
          </cell>
          <cell r="K24">
            <v>7</v>
          </cell>
          <cell r="N24">
            <v>8</v>
          </cell>
          <cell r="O24">
            <v>7.5</v>
          </cell>
          <cell r="S24">
            <v>7.7666666666666675</v>
          </cell>
        </row>
        <row r="25">
          <cell r="E25">
            <v>5.333333333333333</v>
          </cell>
          <cell r="H25">
            <v>6</v>
          </cell>
          <cell r="I25">
            <v>5.6666666666666661</v>
          </cell>
          <cell r="K25">
            <v>5</v>
          </cell>
          <cell r="N25">
            <v>6.5</v>
          </cell>
          <cell r="O25">
            <v>5.75</v>
          </cell>
          <cell r="S25">
            <v>6.4833333333333325</v>
          </cell>
        </row>
        <row r="26">
          <cell r="E26">
            <v>6.666666666666667</v>
          </cell>
          <cell r="H26">
            <v>7</v>
          </cell>
          <cell r="I26">
            <v>6.8333333333333339</v>
          </cell>
          <cell r="K26">
            <v>5</v>
          </cell>
          <cell r="N26">
            <v>7.5</v>
          </cell>
          <cell r="O26">
            <v>6.25</v>
          </cell>
          <cell r="S26">
            <v>7.2166666666666668</v>
          </cell>
        </row>
        <row r="27">
          <cell r="E27">
            <v>5.666666666666667</v>
          </cell>
          <cell r="H27">
            <v>7</v>
          </cell>
          <cell r="I27">
            <v>6.3333333333333339</v>
          </cell>
          <cell r="K27">
            <v>5</v>
          </cell>
          <cell r="N27">
            <v>7</v>
          </cell>
          <cell r="O27">
            <v>6</v>
          </cell>
          <cell r="S27">
            <v>7.2666666666666675</v>
          </cell>
        </row>
        <row r="28">
          <cell r="E28">
            <v>7.666666666666667</v>
          </cell>
          <cell r="H28">
            <v>7.5</v>
          </cell>
          <cell r="I28">
            <v>7.5833333333333339</v>
          </cell>
          <cell r="K28">
            <v>9</v>
          </cell>
          <cell r="N28">
            <v>7.5</v>
          </cell>
          <cell r="O28">
            <v>8.25</v>
          </cell>
          <cell r="S28">
            <v>8.5666666666666664</v>
          </cell>
        </row>
        <row r="29">
          <cell r="E29">
            <v>4.333333333333333</v>
          </cell>
          <cell r="H29">
            <v>4.5</v>
          </cell>
          <cell r="I29">
            <v>4.4166666666666661</v>
          </cell>
          <cell r="K29">
            <v>5</v>
          </cell>
          <cell r="N29">
            <v>4</v>
          </cell>
          <cell r="O29">
            <v>4.5</v>
          </cell>
          <cell r="S29">
            <v>4.583333333333333</v>
          </cell>
        </row>
        <row r="30">
          <cell r="E30">
            <v>5</v>
          </cell>
          <cell r="H30">
            <v>5</v>
          </cell>
          <cell r="I30">
            <v>5</v>
          </cell>
          <cell r="K30">
            <v>5</v>
          </cell>
          <cell r="N30">
            <v>5</v>
          </cell>
          <cell r="O30">
            <v>5</v>
          </cell>
          <cell r="S30">
            <v>5.6</v>
          </cell>
        </row>
        <row r="31">
          <cell r="E31">
            <v>9.3333333333333339</v>
          </cell>
          <cell r="H31">
            <v>9</v>
          </cell>
          <cell r="I31">
            <v>9.1666666666666679</v>
          </cell>
          <cell r="K31">
            <v>10</v>
          </cell>
          <cell r="N31">
            <v>8.5</v>
          </cell>
          <cell r="O31">
            <v>9.25</v>
          </cell>
          <cell r="S31">
            <v>8.8833333333333346</v>
          </cell>
        </row>
        <row r="32">
          <cell r="E32">
            <v>7</v>
          </cell>
          <cell r="H32">
            <v>8</v>
          </cell>
          <cell r="I32">
            <v>7.5</v>
          </cell>
          <cell r="K32">
            <v>7</v>
          </cell>
          <cell r="N32">
            <v>7.5</v>
          </cell>
          <cell r="O32">
            <v>7.25</v>
          </cell>
          <cell r="S32">
            <v>7.75</v>
          </cell>
        </row>
        <row r="33">
          <cell r="E33">
            <v>5.333333333333333</v>
          </cell>
          <cell r="H33">
            <v>6.5</v>
          </cell>
          <cell r="I33">
            <v>5.9166666666666661</v>
          </cell>
          <cell r="K33">
            <v>7</v>
          </cell>
          <cell r="N33">
            <v>6</v>
          </cell>
          <cell r="O33">
            <v>6.5</v>
          </cell>
          <cell r="S33">
            <v>6.6833333333333327</v>
          </cell>
        </row>
        <row r="34">
          <cell r="E34">
            <v>5</v>
          </cell>
          <cell r="H34">
            <v>6.5</v>
          </cell>
          <cell r="I34">
            <v>5.75</v>
          </cell>
          <cell r="K34">
            <v>5</v>
          </cell>
          <cell r="N34">
            <v>6</v>
          </cell>
          <cell r="O34">
            <v>5.5</v>
          </cell>
          <cell r="S34">
            <v>6.05</v>
          </cell>
        </row>
        <row r="35">
          <cell r="E35">
            <v>5.333333333333333</v>
          </cell>
          <cell r="H35">
            <v>7</v>
          </cell>
          <cell r="I35">
            <v>6.1666666666666661</v>
          </cell>
          <cell r="K35">
            <v>5</v>
          </cell>
          <cell r="N35">
            <v>6.5</v>
          </cell>
          <cell r="O35">
            <v>5.75</v>
          </cell>
          <cell r="S35">
            <v>7.1833333333333327</v>
          </cell>
        </row>
        <row r="36">
          <cell r="E36">
            <v>6.666666666666667</v>
          </cell>
          <cell r="H36">
            <v>7.5</v>
          </cell>
          <cell r="I36">
            <v>7.0833333333333339</v>
          </cell>
          <cell r="K36">
            <v>7</v>
          </cell>
          <cell r="N36">
            <v>7</v>
          </cell>
          <cell r="O36">
            <v>7</v>
          </cell>
          <cell r="S36">
            <v>7.6166666666666671</v>
          </cell>
        </row>
        <row r="37">
          <cell r="E37">
            <v>5</v>
          </cell>
          <cell r="H37">
            <v>6</v>
          </cell>
          <cell r="I37">
            <v>5.5</v>
          </cell>
          <cell r="K37">
            <v>5</v>
          </cell>
          <cell r="N37">
            <v>6.5</v>
          </cell>
          <cell r="O37">
            <v>5.75</v>
          </cell>
          <cell r="S37">
            <v>7.25</v>
          </cell>
        </row>
        <row r="38">
          <cell r="E38">
            <v>4.666666666666667</v>
          </cell>
          <cell r="H38">
            <v>5.5</v>
          </cell>
          <cell r="I38">
            <v>5.0833333333333339</v>
          </cell>
          <cell r="K38">
            <v>3</v>
          </cell>
          <cell r="N38">
            <v>3.5</v>
          </cell>
          <cell r="O38">
            <v>3.25</v>
          </cell>
          <cell r="S38">
            <v>5.0666666666666673</v>
          </cell>
        </row>
        <row r="39">
          <cell r="E39">
            <v>5.333333333333333</v>
          </cell>
          <cell r="H39">
            <v>5</v>
          </cell>
          <cell r="I39">
            <v>5.1666666666666661</v>
          </cell>
          <cell r="K39">
            <v>5</v>
          </cell>
          <cell r="N39">
            <v>5</v>
          </cell>
          <cell r="O39">
            <v>5</v>
          </cell>
          <cell r="S39">
            <v>5.2333333333333325</v>
          </cell>
        </row>
        <row r="40">
          <cell r="E40">
            <v>6</v>
          </cell>
          <cell r="H40">
            <v>7</v>
          </cell>
          <cell r="I40">
            <v>6.5</v>
          </cell>
          <cell r="K40">
            <v>5</v>
          </cell>
          <cell r="N40">
            <v>5.5</v>
          </cell>
          <cell r="O40">
            <v>5.25</v>
          </cell>
          <cell r="S40">
            <v>7.35</v>
          </cell>
        </row>
        <row r="41">
          <cell r="E41">
            <v>1</v>
          </cell>
          <cell r="H41">
            <v>2</v>
          </cell>
          <cell r="I41">
            <v>1.5</v>
          </cell>
          <cell r="K41">
            <v>2</v>
          </cell>
          <cell r="N41">
            <v>1</v>
          </cell>
          <cell r="O41">
            <v>1.5</v>
          </cell>
          <cell r="S41">
            <v>1.6</v>
          </cell>
        </row>
        <row r="42">
          <cell r="E42">
            <v>6</v>
          </cell>
          <cell r="H42">
            <v>7.5</v>
          </cell>
          <cell r="I42">
            <v>6.75</v>
          </cell>
          <cell r="K42">
            <v>5</v>
          </cell>
          <cell r="N42">
            <v>7</v>
          </cell>
          <cell r="O42">
            <v>6</v>
          </cell>
          <cell r="S42">
            <v>6.55</v>
          </cell>
        </row>
        <row r="43">
          <cell r="E43">
            <v>8.6666666666666661</v>
          </cell>
          <cell r="H43">
            <v>9.5</v>
          </cell>
          <cell r="I43">
            <v>9.0833333333333321</v>
          </cell>
          <cell r="K43">
            <v>9</v>
          </cell>
          <cell r="N43">
            <v>7.5</v>
          </cell>
          <cell r="O43">
            <v>8.25</v>
          </cell>
          <cell r="S43">
            <v>8.466666666666665</v>
          </cell>
        </row>
        <row r="44">
          <cell r="E44">
            <v>5.333333333333333</v>
          </cell>
          <cell r="H44">
            <v>5.5</v>
          </cell>
          <cell r="I44">
            <v>5.4166666666666661</v>
          </cell>
          <cell r="K44">
            <v>5</v>
          </cell>
          <cell r="N44">
            <v>6.5</v>
          </cell>
          <cell r="O44">
            <v>5.75</v>
          </cell>
          <cell r="S44">
            <v>6.2333333333333325</v>
          </cell>
        </row>
        <row r="45">
          <cell r="E45">
            <v>4</v>
          </cell>
          <cell r="H45">
            <v>5.5</v>
          </cell>
          <cell r="I45">
            <v>4.75</v>
          </cell>
          <cell r="K45">
            <v>5</v>
          </cell>
          <cell r="N45">
            <v>4</v>
          </cell>
          <cell r="O45">
            <v>4.5</v>
          </cell>
          <cell r="S45">
            <v>5.25</v>
          </cell>
        </row>
        <row r="46">
          <cell r="E46">
            <v>4.666666666666667</v>
          </cell>
          <cell r="H46">
            <v>5.5</v>
          </cell>
          <cell r="I46">
            <v>5.0833333333333339</v>
          </cell>
          <cell r="K46">
            <v>4</v>
          </cell>
          <cell r="N46">
            <v>5</v>
          </cell>
          <cell r="O46">
            <v>4.5</v>
          </cell>
          <cell r="S46">
            <v>4.5166666666666675</v>
          </cell>
        </row>
        <row r="47">
          <cell r="E47">
            <v>7.333333333333333</v>
          </cell>
          <cell r="H47">
            <v>7</v>
          </cell>
          <cell r="I47">
            <v>7.1666666666666661</v>
          </cell>
          <cell r="K47">
            <v>6</v>
          </cell>
          <cell r="N47">
            <v>7</v>
          </cell>
          <cell r="O47">
            <v>6.5</v>
          </cell>
          <cell r="S47">
            <v>7.333333333333333</v>
          </cell>
        </row>
        <row r="48">
          <cell r="E48">
            <v>3</v>
          </cell>
          <cell r="H48">
            <v>5</v>
          </cell>
          <cell r="I48">
            <v>4</v>
          </cell>
          <cell r="K48">
            <v>3</v>
          </cell>
          <cell r="N48">
            <v>3.5</v>
          </cell>
          <cell r="O48">
            <v>3.25</v>
          </cell>
          <cell r="S48">
            <v>5.25</v>
          </cell>
        </row>
        <row r="49">
          <cell r="E49">
            <v>6.333333333333333</v>
          </cell>
          <cell r="H49">
            <v>6</v>
          </cell>
          <cell r="I49">
            <v>6.1666666666666661</v>
          </cell>
          <cell r="K49">
            <v>8</v>
          </cell>
          <cell r="N49">
            <v>6</v>
          </cell>
          <cell r="O49">
            <v>7</v>
          </cell>
          <cell r="S49">
            <v>6.6333333333333329</v>
          </cell>
        </row>
        <row r="50">
          <cell r="E50">
            <v>5</v>
          </cell>
          <cell r="H50">
            <v>7.5</v>
          </cell>
          <cell r="I50">
            <v>6.25</v>
          </cell>
          <cell r="K50">
            <v>6</v>
          </cell>
          <cell r="N50">
            <v>6.5</v>
          </cell>
          <cell r="O50">
            <v>6.25</v>
          </cell>
          <cell r="S50">
            <v>6.9</v>
          </cell>
        </row>
        <row r="51">
          <cell r="E51">
            <v>5</v>
          </cell>
          <cell r="I51">
            <v>5</v>
          </cell>
          <cell r="K51"/>
          <cell r="N51"/>
          <cell r="O51"/>
          <cell r="S51">
            <v>1</v>
          </cell>
        </row>
        <row r="52">
          <cell r="E52">
            <v>8</v>
          </cell>
          <cell r="H52">
            <v>8.5</v>
          </cell>
          <cell r="I52">
            <v>8.25</v>
          </cell>
          <cell r="K52">
            <v>8</v>
          </cell>
          <cell r="N52">
            <v>8.5</v>
          </cell>
          <cell r="O52">
            <v>8.25</v>
          </cell>
          <cell r="S52">
            <v>7.7</v>
          </cell>
        </row>
        <row r="53">
          <cell r="E53">
            <v>7.333333333333333</v>
          </cell>
          <cell r="H53">
            <v>6.5</v>
          </cell>
          <cell r="I53">
            <v>6.9166666666666661</v>
          </cell>
          <cell r="K53">
            <v>7</v>
          </cell>
          <cell r="N53">
            <v>7</v>
          </cell>
          <cell r="O53">
            <v>7</v>
          </cell>
          <cell r="S53">
            <v>7.9833333333333325</v>
          </cell>
        </row>
        <row r="54">
          <cell r="E54">
            <v>6.333333333333333</v>
          </cell>
          <cell r="H54">
            <v>8</v>
          </cell>
          <cell r="I54">
            <v>7.1666666666666661</v>
          </cell>
          <cell r="K54">
            <v>7</v>
          </cell>
          <cell r="N54">
            <v>8</v>
          </cell>
          <cell r="O54">
            <v>7.5</v>
          </cell>
          <cell r="S54">
            <v>7.7333333333333325</v>
          </cell>
        </row>
        <row r="55">
          <cell r="E55">
            <v>5.666666666666667</v>
          </cell>
          <cell r="H55">
            <v>7</v>
          </cell>
          <cell r="I55">
            <v>6.3333333333333339</v>
          </cell>
          <cell r="K55">
            <v>6</v>
          </cell>
          <cell r="N55">
            <v>7</v>
          </cell>
          <cell r="O55">
            <v>6.5</v>
          </cell>
          <cell r="S55">
            <v>7.9666666666666668</v>
          </cell>
        </row>
        <row r="56">
          <cell r="E56">
            <v>5.666666666666667</v>
          </cell>
          <cell r="H56">
            <v>6</v>
          </cell>
          <cell r="I56">
            <v>5.8333333333333339</v>
          </cell>
          <cell r="K56">
            <v>8</v>
          </cell>
          <cell r="N56">
            <v>6.5</v>
          </cell>
          <cell r="O56">
            <v>7.25</v>
          </cell>
          <cell r="S56">
            <v>7.8166666666666673</v>
          </cell>
        </row>
        <row r="57">
          <cell r="E57">
            <v>5</v>
          </cell>
          <cell r="H57">
            <v>6.5</v>
          </cell>
          <cell r="I57">
            <v>5.75</v>
          </cell>
          <cell r="K57">
            <v>5</v>
          </cell>
          <cell r="N57">
            <v>6</v>
          </cell>
          <cell r="O57">
            <v>5.5</v>
          </cell>
          <cell r="S57">
            <v>6.65</v>
          </cell>
        </row>
        <row r="58">
          <cell r="E58">
            <v>5.333333333333333</v>
          </cell>
          <cell r="H58">
            <v>6.5</v>
          </cell>
          <cell r="I58">
            <v>5.9166666666666661</v>
          </cell>
          <cell r="K58">
            <v>6</v>
          </cell>
          <cell r="N58">
            <v>7</v>
          </cell>
          <cell r="O58">
            <v>6.5</v>
          </cell>
          <cell r="S58">
            <v>7.2833333333333332</v>
          </cell>
        </row>
        <row r="59">
          <cell r="E59">
            <v>6.666666666666667</v>
          </cell>
          <cell r="H59">
            <v>7.5</v>
          </cell>
          <cell r="I59">
            <v>7.0833333333333339</v>
          </cell>
          <cell r="K59">
            <v>5</v>
          </cell>
          <cell r="N59">
            <v>7</v>
          </cell>
          <cell r="O59">
            <v>6</v>
          </cell>
          <cell r="S59">
            <v>7.2166666666666668</v>
          </cell>
        </row>
        <row r="60">
          <cell r="E60">
            <v>4.333333333333333</v>
          </cell>
          <cell r="H60">
            <v>6</v>
          </cell>
          <cell r="I60">
            <v>5.1666666666666661</v>
          </cell>
          <cell r="K60">
            <v>5</v>
          </cell>
          <cell r="N60">
            <v>5</v>
          </cell>
          <cell r="O60">
            <v>5</v>
          </cell>
          <cell r="S60">
            <v>5.6333333333333329</v>
          </cell>
        </row>
        <row r="61">
          <cell r="E61">
            <v>6.333333333333333</v>
          </cell>
          <cell r="H61">
            <v>7</v>
          </cell>
          <cell r="I61">
            <v>6.6666666666666661</v>
          </cell>
          <cell r="K61">
            <v>5</v>
          </cell>
          <cell r="N61">
            <v>6</v>
          </cell>
          <cell r="O61">
            <v>5.5</v>
          </cell>
          <cell r="S61">
            <v>7.6333333333333329</v>
          </cell>
        </row>
        <row r="62">
          <cell r="E62">
            <v>7</v>
          </cell>
          <cell r="H62">
            <v>6.5</v>
          </cell>
          <cell r="I62">
            <v>6.75</v>
          </cell>
          <cell r="K62">
            <v>7</v>
          </cell>
          <cell r="N62">
            <v>6.5</v>
          </cell>
          <cell r="O62">
            <v>6.75</v>
          </cell>
          <cell r="S62">
            <v>7.9</v>
          </cell>
        </row>
        <row r="63">
          <cell r="E63">
            <v>5</v>
          </cell>
          <cell r="H63">
            <v>6</v>
          </cell>
          <cell r="I63">
            <v>5.5</v>
          </cell>
          <cell r="K63">
            <v>5</v>
          </cell>
          <cell r="N63">
            <v>5.5</v>
          </cell>
          <cell r="O63">
            <v>5.25</v>
          </cell>
          <cell r="S63">
            <v>6.55</v>
          </cell>
        </row>
        <row r="64">
          <cell r="E64">
            <v>6.666666666666667</v>
          </cell>
          <cell r="H64">
            <v>7</v>
          </cell>
          <cell r="I64">
            <v>6.8333333333333339</v>
          </cell>
          <cell r="K64">
            <v>6</v>
          </cell>
          <cell r="N64">
            <v>7</v>
          </cell>
          <cell r="O64">
            <v>6.5</v>
          </cell>
          <cell r="S64">
            <v>7.666666666666667</v>
          </cell>
        </row>
        <row r="65">
          <cell r="E65">
            <v>7</v>
          </cell>
          <cell r="H65">
            <v>7</v>
          </cell>
          <cell r="I65">
            <v>7</v>
          </cell>
          <cell r="K65">
            <v>7</v>
          </cell>
          <cell r="N65">
            <v>8</v>
          </cell>
          <cell r="O65">
            <v>7.5</v>
          </cell>
          <cell r="S65">
            <v>7.9</v>
          </cell>
        </row>
        <row r="66">
          <cell r="E66">
            <v>5.666666666666667</v>
          </cell>
          <cell r="H66">
            <v>7</v>
          </cell>
          <cell r="I66">
            <v>6.3333333333333339</v>
          </cell>
          <cell r="K66">
            <v>5</v>
          </cell>
          <cell r="N66">
            <v>6.5</v>
          </cell>
          <cell r="O66">
            <v>5.75</v>
          </cell>
          <cell r="S66">
            <v>6.2166666666666668</v>
          </cell>
        </row>
        <row r="67">
          <cell r="E67">
            <v>5.666666666666667</v>
          </cell>
          <cell r="H67">
            <v>6.5</v>
          </cell>
          <cell r="I67">
            <v>6.0833333333333339</v>
          </cell>
          <cell r="K67">
            <v>5</v>
          </cell>
          <cell r="N67">
            <v>7</v>
          </cell>
          <cell r="O67">
            <v>6</v>
          </cell>
          <cell r="S67">
            <v>6.8166666666666673</v>
          </cell>
        </row>
        <row r="68">
          <cell r="E68">
            <v>5</v>
          </cell>
          <cell r="H68">
            <v>6</v>
          </cell>
          <cell r="I68">
            <v>5.5</v>
          </cell>
          <cell r="K68">
            <v>5</v>
          </cell>
          <cell r="N68">
            <v>6</v>
          </cell>
          <cell r="O68">
            <v>5.5</v>
          </cell>
          <cell r="S68">
            <v>6</v>
          </cell>
        </row>
        <row r="69">
          <cell r="E69">
            <v>6.666666666666667</v>
          </cell>
          <cell r="H69">
            <v>8.5</v>
          </cell>
          <cell r="I69">
            <v>7.5833333333333339</v>
          </cell>
          <cell r="K69">
            <v>6</v>
          </cell>
          <cell r="N69">
            <v>7.5</v>
          </cell>
          <cell r="O69">
            <v>6.75</v>
          </cell>
          <cell r="S69">
            <v>7.8666666666666671</v>
          </cell>
        </row>
        <row r="70">
          <cell r="E70">
            <v>5.666666666666667</v>
          </cell>
          <cell r="H70">
            <v>7.5</v>
          </cell>
          <cell r="I70">
            <v>6.5833333333333339</v>
          </cell>
          <cell r="K70">
            <v>10</v>
          </cell>
          <cell r="N70">
            <v>8.5</v>
          </cell>
          <cell r="O70">
            <v>9.25</v>
          </cell>
          <cell r="S70">
            <v>7.7666666666666675</v>
          </cell>
        </row>
        <row r="71">
          <cell r="E71">
            <v>7</v>
          </cell>
          <cell r="H71">
            <v>7.5</v>
          </cell>
          <cell r="I71">
            <v>7.25</v>
          </cell>
          <cell r="K71">
            <v>7</v>
          </cell>
          <cell r="N71">
            <v>8</v>
          </cell>
          <cell r="O71">
            <v>7.5</v>
          </cell>
          <cell r="S71">
            <v>7.55</v>
          </cell>
        </row>
        <row r="72">
          <cell r="E72">
            <v>4.333333333333333</v>
          </cell>
          <cell r="H72">
            <v>6.5</v>
          </cell>
          <cell r="I72">
            <v>5.4166666666666661</v>
          </cell>
          <cell r="K72">
            <v>5</v>
          </cell>
          <cell r="N72">
            <v>6</v>
          </cell>
          <cell r="O72">
            <v>5.5</v>
          </cell>
          <cell r="S72">
            <v>6.583333333333333</v>
          </cell>
        </row>
        <row r="73">
          <cell r="E73">
            <v>5</v>
          </cell>
          <cell r="H73">
            <v>5.5</v>
          </cell>
          <cell r="I73">
            <v>5.25</v>
          </cell>
          <cell r="K73">
            <v>5</v>
          </cell>
          <cell r="N73">
            <v>5.5</v>
          </cell>
          <cell r="O73">
            <v>5.25</v>
          </cell>
          <cell r="S73">
            <v>6.5</v>
          </cell>
        </row>
        <row r="74">
          <cell r="E74">
            <v>5</v>
          </cell>
          <cell r="H74">
            <v>6</v>
          </cell>
          <cell r="I74">
            <v>5.5</v>
          </cell>
          <cell r="K74">
            <v>5</v>
          </cell>
          <cell r="N74">
            <v>6</v>
          </cell>
          <cell r="O74">
            <v>5.5</v>
          </cell>
          <cell r="S74">
            <v>6.6</v>
          </cell>
        </row>
        <row r="75">
          <cell r="E75">
            <v>9</v>
          </cell>
          <cell r="H75">
            <v>8.5</v>
          </cell>
          <cell r="I75">
            <v>8.75</v>
          </cell>
          <cell r="K75">
            <v>9</v>
          </cell>
          <cell r="N75">
            <v>9.5</v>
          </cell>
          <cell r="O75">
            <v>9.25</v>
          </cell>
          <cell r="S75">
            <v>8.8000000000000007</v>
          </cell>
        </row>
        <row r="76">
          <cell r="E76">
            <v>5.666666666666667</v>
          </cell>
          <cell r="H76">
            <v>6.5</v>
          </cell>
          <cell r="I76">
            <v>6.0833333333333339</v>
          </cell>
          <cell r="K76">
            <v>5</v>
          </cell>
          <cell r="N76">
            <v>5</v>
          </cell>
          <cell r="O76">
            <v>5</v>
          </cell>
          <cell r="S76">
            <v>6.416666666666667</v>
          </cell>
        </row>
        <row r="77">
          <cell r="E77">
            <v>2</v>
          </cell>
          <cell r="H77">
            <v>4</v>
          </cell>
          <cell r="I77">
            <v>3</v>
          </cell>
          <cell r="K77">
            <v>2</v>
          </cell>
          <cell r="N77">
            <v>2</v>
          </cell>
          <cell r="O77">
            <v>2</v>
          </cell>
          <cell r="S77">
            <v>3</v>
          </cell>
        </row>
        <row r="78">
          <cell r="E78">
            <v>3</v>
          </cell>
          <cell r="H78">
            <v>4</v>
          </cell>
          <cell r="I78">
            <v>3.5</v>
          </cell>
          <cell r="K78">
            <v>4</v>
          </cell>
          <cell r="N78">
            <v>4.5</v>
          </cell>
          <cell r="O78">
            <v>4.25</v>
          </cell>
          <cell r="S78">
            <v>4.95</v>
          </cell>
        </row>
        <row r="79">
          <cell r="E79">
            <v>4</v>
          </cell>
          <cell r="H79">
            <v>2.5</v>
          </cell>
          <cell r="I79">
            <v>3.25</v>
          </cell>
          <cell r="K79">
            <v>3</v>
          </cell>
          <cell r="N79">
            <v>1.5</v>
          </cell>
          <cell r="O79">
            <v>2.25</v>
          </cell>
          <cell r="S79">
            <v>3.3</v>
          </cell>
        </row>
        <row r="80">
          <cell r="E80">
            <v>6.333333333333333</v>
          </cell>
          <cell r="H80">
            <v>6</v>
          </cell>
          <cell r="I80">
            <v>6.1666666666666661</v>
          </cell>
          <cell r="K80">
            <v>7</v>
          </cell>
          <cell r="N80">
            <v>5.5</v>
          </cell>
          <cell r="O80">
            <v>6.25</v>
          </cell>
          <cell r="S80">
            <v>6.4833333333333325</v>
          </cell>
        </row>
        <row r="81">
          <cell r="E81">
            <v>6.333333333333333</v>
          </cell>
          <cell r="H81">
            <v>6</v>
          </cell>
          <cell r="I81">
            <v>6.1666666666666661</v>
          </cell>
          <cell r="K81">
            <v>5</v>
          </cell>
          <cell r="N81">
            <v>5.5</v>
          </cell>
          <cell r="O81">
            <v>5.25</v>
          </cell>
          <cell r="S81">
            <v>6.4833333333333325</v>
          </cell>
        </row>
        <row r="82">
          <cell r="E82">
            <v>4.666666666666667</v>
          </cell>
          <cell r="H82">
            <v>5</v>
          </cell>
          <cell r="I82">
            <v>4.8333333333333339</v>
          </cell>
          <cell r="K82">
            <v>4</v>
          </cell>
          <cell r="N82">
            <v>5</v>
          </cell>
          <cell r="O82">
            <v>4.5</v>
          </cell>
          <cell r="S82">
            <v>5.2666666666666675</v>
          </cell>
        </row>
        <row r="83">
          <cell r="E83">
            <v>5</v>
          </cell>
          <cell r="H83">
            <v>5</v>
          </cell>
          <cell r="I83">
            <v>5</v>
          </cell>
          <cell r="K83">
            <v>5</v>
          </cell>
          <cell r="N83">
            <v>5</v>
          </cell>
          <cell r="O83">
            <v>5</v>
          </cell>
          <cell r="S83">
            <v>5.4</v>
          </cell>
        </row>
        <row r="84">
          <cell r="E84">
            <v>5</v>
          </cell>
          <cell r="H84">
            <v>5</v>
          </cell>
          <cell r="I84">
            <v>5</v>
          </cell>
          <cell r="K84">
            <v>5</v>
          </cell>
          <cell r="N84">
            <v>5</v>
          </cell>
          <cell r="O84">
            <v>5</v>
          </cell>
          <cell r="S84">
            <v>5</v>
          </cell>
        </row>
        <row r="85">
          <cell r="E85">
            <v>4.666666666666667</v>
          </cell>
          <cell r="H85">
            <v>4.5</v>
          </cell>
          <cell r="I85">
            <v>4.5833333333333339</v>
          </cell>
          <cell r="K85">
            <v>5</v>
          </cell>
          <cell r="N85">
            <v>5</v>
          </cell>
          <cell r="O85">
            <v>5</v>
          </cell>
          <cell r="S85">
            <v>5.1166666666666671</v>
          </cell>
        </row>
      </sheetData>
      <sheetData sheetId="3">
        <row r="2">
          <cell r="G2">
            <v>8</v>
          </cell>
          <cell r="J2">
            <v>8</v>
          </cell>
          <cell r="K2">
            <v>8</v>
          </cell>
          <cell r="M2">
            <v>6</v>
          </cell>
          <cell r="R2">
            <v>9</v>
          </cell>
          <cell r="S2">
            <v>7.5</v>
          </cell>
          <cell r="X2">
            <v>7.875</v>
          </cell>
        </row>
        <row r="3">
          <cell r="G3">
            <v>7</v>
          </cell>
          <cell r="J3">
            <v>7</v>
          </cell>
          <cell r="K3">
            <v>7</v>
          </cell>
          <cell r="M3">
            <v>9</v>
          </cell>
          <cell r="R3">
            <v>7.5</v>
          </cell>
          <cell r="S3">
            <v>8.25</v>
          </cell>
          <cell r="X3">
            <v>7.8125</v>
          </cell>
        </row>
        <row r="4">
          <cell r="G4">
            <v>9.3333333333333339</v>
          </cell>
          <cell r="J4">
            <v>9.5</v>
          </cell>
          <cell r="K4">
            <v>9.4166666666666679</v>
          </cell>
          <cell r="M4">
            <v>9</v>
          </cell>
          <cell r="R4">
            <v>9</v>
          </cell>
          <cell r="S4">
            <v>9</v>
          </cell>
          <cell r="X4">
            <v>8.6041666666666679</v>
          </cell>
        </row>
        <row r="5">
          <cell r="G5">
            <v>8.4</v>
          </cell>
          <cell r="J5">
            <v>7.5</v>
          </cell>
          <cell r="K5">
            <v>7.95</v>
          </cell>
          <cell r="M5">
            <v>5</v>
          </cell>
          <cell r="S5">
            <v>5</v>
          </cell>
          <cell r="X5">
            <v>6.9874999999999998</v>
          </cell>
        </row>
        <row r="6">
          <cell r="G6">
            <v>6.666666666666667</v>
          </cell>
          <cell r="J6">
            <v>7</v>
          </cell>
          <cell r="K6">
            <v>6.8333333333333339</v>
          </cell>
          <cell r="M6">
            <v>6</v>
          </cell>
          <cell r="R6">
            <v>8.5</v>
          </cell>
          <cell r="S6">
            <v>7.25</v>
          </cell>
          <cell r="X6">
            <v>7.5208333333333339</v>
          </cell>
        </row>
        <row r="7">
          <cell r="G7">
            <v>9</v>
          </cell>
          <cell r="J7">
            <v>9.5</v>
          </cell>
          <cell r="K7">
            <v>9.25</v>
          </cell>
          <cell r="M7">
            <v>8</v>
          </cell>
          <cell r="R7">
            <v>9.3333333333333339</v>
          </cell>
          <cell r="S7">
            <v>8.6666666666666679</v>
          </cell>
          <cell r="X7">
            <v>8.4791666666666679</v>
          </cell>
        </row>
        <row r="8">
          <cell r="G8">
            <v>7.8</v>
          </cell>
          <cell r="J8">
            <v>7.5</v>
          </cell>
          <cell r="K8">
            <v>7.65</v>
          </cell>
          <cell r="M8">
            <v>6</v>
          </cell>
          <cell r="R8">
            <v>6</v>
          </cell>
          <cell r="S8">
            <v>6</v>
          </cell>
          <cell r="X8">
            <v>7.4124999999999996</v>
          </cell>
        </row>
        <row r="9">
          <cell r="G9">
            <v>9.1999999999999993</v>
          </cell>
          <cell r="J9">
            <v>9.5</v>
          </cell>
          <cell r="K9">
            <v>9.35</v>
          </cell>
          <cell r="M9">
            <v>6</v>
          </cell>
          <cell r="S9">
            <v>6</v>
          </cell>
          <cell r="X9">
            <v>7.8375000000000004</v>
          </cell>
        </row>
        <row r="10">
          <cell r="G10">
            <v>9.6666666666666661</v>
          </cell>
          <cell r="J10">
            <v>9.5</v>
          </cell>
          <cell r="K10">
            <v>9.5833333333333321</v>
          </cell>
          <cell r="M10">
            <v>10</v>
          </cell>
          <cell r="R10">
            <v>10</v>
          </cell>
          <cell r="S10">
            <v>10</v>
          </cell>
          <cell r="X10">
            <v>9.6458333333333321</v>
          </cell>
        </row>
        <row r="11">
          <cell r="G11">
            <v>6</v>
          </cell>
          <cell r="J11">
            <v>2.5</v>
          </cell>
          <cell r="K11">
            <v>4.25</v>
          </cell>
          <cell r="X11">
            <v>4.0625</v>
          </cell>
        </row>
        <row r="12">
          <cell r="G12">
            <v>6.666666666666667</v>
          </cell>
          <cell r="J12">
            <v>8.5</v>
          </cell>
          <cell r="K12">
            <v>7.5833333333333339</v>
          </cell>
          <cell r="M12">
            <v>7</v>
          </cell>
          <cell r="R12">
            <v>8.3333333333333339</v>
          </cell>
          <cell r="S12">
            <v>7.666666666666667</v>
          </cell>
          <cell r="X12">
            <v>7.8125</v>
          </cell>
        </row>
        <row r="13">
          <cell r="G13">
            <v>9</v>
          </cell>
          <cell r="J13">
            <v>9.5</v>
          </cell>
          <cell r="K13">
            <v>9.25</v>
          </cell>
          <cell r="M13">
            <v>7</v>
          </cell>
          <cell r="R13">
            <v>8.5</v>
          </cell>
          <cell r="S13">
            <v>7.75</v>
          </cell>
          <cell r="X13">
            <v>8.25</v>
          </cell>
        </row>
        <row r="14">
          <cell r="G14">
            <v>5</v>
          </cell>
          <cell r="J14">
            <v>7</v>
          </cell>
          <cell r="K14">
            <v>6</v>
          </cell>
          <cell r="M14">
            <v>5</v>
          </cell>
          <cell r="R14">
            <v>7</v>
          </cell>
          <cell r="S14">
            <v>6</v>
          </cell>
          <cell r="X14">
            <v>6.5</v>
          </cell>
        </row>
        <row r="15">
          <cell r="G15">
            <v>7</v>
          </cell>
          <cell r="J15">
            <v>8</v>
          </cell>
          <cell r="K15">
            <v>7.5</v>
          </cell>
          <cell r="M15">
            <v>5</v>
          </cell>
          <cell r="R15">
            <v>7</v>
          </cell>
          <cell r="S15">
            <v>6</v>
          </cell>
          <cell r="X15">
            <v>7.9</v>
          </cell>
        </row>
        <row r="16">
          <cell r="G16">
            <v>7</v>
          </cell>
          <cell r="J16">
            <v>9</v>
          </cell>
          <cell r="K16">
            <v>8</v>
          </cell>
          <cell r="M16">
            <v>5</v>
          </cell>
          <cell r="R16">
            <v>8</v>
          </cell>
          <cell r="S16">
            <v>6.5</v>
          </cell>
          <cell r="X16">
            <v>7.375</v>
          </cell>
        </row>
        <row r="17">
          <cell r="G17">
            <v>8.8000000000000007</v>
          </cell>
          <cell r="J17">
            <v>7.5</v>
          </cell>
          <cell r="K17">
            <v>8.15</v>
          </cell>
          <cell r="M17">
            <v>5</v>
          </cell>
          <cell r="R17">
            <v>9</v>
          </cell>
          <cell r="S17">
            <v>7</v>
          </cell>
          <cell r="X17">
            <v>7.7874999999999996</v>
          </cell>
        </row>
        <row r="18">
          <cell r="G18">
            <v>3.25</v>
          </cell>
          <cell r="J18">
            <v>2.5</v>
          </cell>
          <cell r="K18">
            <v>2.875</v>
          </cell>
          <cell r="M18">
            <v>1</v>
          </cell>
          <cell r="R18">
            <v>4</v>
          </cell>
          <cell r="S18">
            <v>2.5</v>
          </cell>
          <cell r="X18">
            <v>2.125</v>
          </cell>
        </row>
        <row r="19">
          <cell r="G19">
            <v>6.75</v>
          </cell>
          <cell r="J19">
            <v>6.5</v>
          </cell>
          <cell r="K19">
            <v>6.625</v>
          </cell>
          <cell r="M19">
            <v>6</v>
          </cell>
          <cell r="R19">
            <v>6</v>
          </cell>
          <cell r="S19">
            <v>6</v>
          </cell>
          <cell r="X19">
            <v>7.15625</v>
          </cell>
        </row>
        <row r="20">
          <cell r="G20">
            <v>9.3333333333333339</v>
          </cell>
          <cell r="J20">
            <v>9.5</v>
          </cell>
          <cell r="K20">
            <v>9.4166666666666679</v>
          </cell>
          <cell r="M20">
            <v>9</v>
          </cell>
          <cell r="R20">
            <v>9.5</v>
          </cell>
          <cell r="S20">
            <v>9.25</v>
          </cell>
          <cell r="X20">
            <v>8.9333333333333336</v>
          </cell>
        </row>
        <row r="21">
          <cell r="G21">
            <v>9.75</v>
          </cell>
          <cell r="J21">
            <v>10</v>
          </cell>
          <cell r="K21">
            <v>9.875</v>
          </cell>
          <cell r="M21">
            <v>8</v>
          </cell>
          <cell r="S21">
            <v>8.5</v>
          </cell>
          <cell r="X21">
            <v>8.59375</v>
          </cell>
        </row>
        <row r="22">
          <cell r="G22">
            <v>6.666666666666667</v>
          </cell>
          <cell r="J22">
            <v>8</v>
          </cell>
          <cell r="K22">
            <v>7.3333333333333339</v>
          </cell>
          <cell r="M22">
            <v>5</v>
          </cell>
          <cell r="R22">
            <v>7</v>
          </cell>
          <cell r="S22">
            <v>6</v>
          </cell>
          <cell r="X22">
            <v>7.0833333333333339</v>
          </cell>
        </row>
        <row r="23">
          <cell r="G23">
            <v>8</v>
          </cell>
          <cell r="J23">
            <v>8.5</v>
          </cell>
          <cell r="K23">
            <v>8.25</v>
          </cell>
          <cell r="M23">
            <v>7</v>
          </cell>
          <cell r="R23">
            <v>8</v>
          </cell>
          <cell r="S23">
            <v>7.5</v>
          </cell>
          <cell r="X23">
            <v>7.9375</v>
          </cell>
        </row>
        <row r="24">
          <cell r="G24">
            <v>6.25</v>
          </cell>
          <cell r="J24">
            <v>7</v>
          </cell>
          <cell r="K24">
            <v>6.625</v>
          </cell>
          <cell r="M24">
            <v>5</v>
          </cell>
          <cell r="R24">
            <v>7</v>
          </cell>
          <cell r="S24">
            <v>6</v>
          </cell>
          <cell r="X24">
            <v>6.65625</v>
          </cell>
        </row>
        <row r="25">
          <cell r="G25">
            <v>8</v>
          </cell>
          <cell r="J25">
            <v>9</v>
          </cell>
          <cell r="K25">
            <v>8.5</v>
          </cell>
          <cell r="M25">
            <v>7</v>
          </cell>
          <cell r="R25">
            <v>9</v>
          </cell>
          <cell r="S25">
            <v>8</v>
          </cell>
          <cell r="X25">
            <v>7.875</v>
          </cell>
        </row>
        <row r="26">
          <cell r="G26">
            <v>8.25</v>
          </cell>
          <cell r="J26">
            <v>9.5</v>
          </cell>
          <cell r="K26">
            <v>8.875</v>
          </cell>
          <cell r="M26">
            <v>8</v>
          </cell>
          <cell r="S26">
            <v>8.5</v>
          </cell>
          <cell r="X26">
            <v>8.09375</v>
          </cell>
        </row>
        <row r="27">
          <cell r="G27">
            <v>8</v>
          </cell>
          <cell r="J27">
            <v>9</v>
          </cell>
          <cell r="K27">
            <v>8.5</v>
          </cell>
          <cell r="M27">
            <v>6</v>
          </cell>
          <cell r="R27">
            <v>8</v>
          </cell>
          <cell r="S27">
            <v>7</v>
          </cell>
          <cell r="X27">
            <v>7.375</v>
          </cell>
        </row>
        <row r="28">
          <cell r="G28">
            <v>7.333333333333333</v>
          </cell>
          <cell r="J28">
            <v>7.5</v>
          </cell>
          <cell r="K28">
            <v>7.4166666666666661</v>
          </cell>
          <cell r="M28">
            <v>6</v>
          </cell>
          <cell r="R28">
            <v>8</v>
          </cell>
          <cell r="S28">
            <v>7</v>
          </cell>
          <cell r="X28">
            <v>7.6041666666666661</v>
          </cell>
        </row>
        <row r="29">
          <cell r="G29">
            <v>5</v>
          </cell>
          <cell r="J29">
            <v>6</v>
          </cell>
          <cell r="K29">
            <v>5.5</v>
          </cell>
          <cell r="M29">
            <v>3</v>
          </cell>
          <cell r="R29">
            <v>5.5</v>
          </cell>
          <cell r="S29">
            <v>4.25</v>
          </cell>
          <cell r="X29">
            <v>6.1875</v>
          </cell>
        </row>
        <row r="30">
          <cell r="G30">
            <v>6</v>
          </cell>
          <cell r="J30">
            <v>6</v>
          </cell>
          <cell r="K30">
            <v>6</v>
          </cell>
          <cell r="M30">
            <v>3</v>
          </cell>
          <cell r="S30">
            <v>3</v>
          </cell>
          <cell r="X30">
            <v>5.2</v>
          </cell>
        </row>
        <row r="31">
          <cell r="G31">
            <v>5</v>
          </cell>
          <cell r="J31">
            <v>6</v>
          </cell>
          <cell r="K31">
            <v>5.5</v>
          </cell>
          <cell r="M31">
            <v>2</v>
          </cell>
          <cell r="R31">
            <v>4.333333333333333</v>
          </cell>
          <cell r="S31">
            <v>3.1666666666666665</v>
          </cell>
          <cell r="X31">
            <v>5.9166666666666661</v>
          </cell>
        </row>
        <row r="32">
          <cell r="G32">
            <v>8.3333333333333339</v>
          </cell>
          <cell r="J32">
            <v>8.5</v>
          </cell>
          <cell r="K32">
            <v>8.4166666666666679</v>
          </cell>
          <cell r="M32">
            <v>6</v>
          </cell>
          <cell r="R32">
            <v>8.5</v>
          </cell>
          <cell r="S32">
            <v>7.25</v>
          </cell>
          <cell r="X32">
            <v>8.3333333333333339</v>
          </cell>
        </row>
        <row r="33">
          <cell r="G33">
            <v>5.666666666666667</v>
          </cell>
          <cell r="J33">
            <v>6</v>
          </cell>
          <cell r="K33">
            <v>5.8333333333333339</v>
          </cell>
          <cell r="M33">
            <v>3</v>
          </cell>
          <cell r="S33">
            <v>4.5</v>
          </cell>
          <cell r="X33">
            <v>6.666666666666667</v>
          </cell>
        </row>
        <row r="34">
          <cell r="G34">
            <v>6.5</v>
          </cell>
          <cell r="J34">
            <v>8</v>
          </cell>
          <cell r="K34">
            <v>7.25</v>
          </cell>
          <cell r="M34">
            <v>5</v>
          </cell>
          <cell r="R34">
            <v>7.5</v>
          </cell>
          <cell r="S34">
            <v>6.25</v>
          </cell>
          <cell r="X34">
            <v>7.375</v>
          </cell>
        </row>
        <row r="35">
          <cell r="G35">
            <v>6</v>
          </cell>
          <cell r="J35">
            <v>6.5</v>
          </cell>
          <cell r="K35">
            <v>6.25</v>
          </cell>
          <cell r="M35">
            <v>8</v>
          </cell>
          <cell r="R35">
            <v>8</v>
          </cell>
          <cell r="S35">
            <v>8</v>
          </cell>
          <cell r="X35">
            <v>7.3125</v>
          </cell>
        </row>
        <row r="36">
          <cell r="G36">
            <v>9</v>
          </cell>
          <cell r="J36">
            <v>9</v>
          </cell>
          <cell r="K36">
            <v>9</v>
          </cell>
          <cell r="M36">
            <v>8</v>
          </cell>
          <cell r="R36">
            <v>8.5</v>
          </cell>
          <cell r="S36">
            <v>8.25</v>
          </cell>
          <cell r="X36">
            <v>8.5625</v>
          </cell>
        </row>
        <row r="37">
          <cell r="G37">
            <v>5.5</v>
          </cell>
          <cell r="J37">
            <v>6</v>
          </cell>
          <cell r="K37">
            <v>5.75</v>
          </cell>
          <cell r="M37">
            <v>3</v>
          </cell>
          <cell r="R37">
            <v>5.5</v>
          </cell>
          <cell r="S37">
            <v>4.25</v>
          </cell>
          <cell r="X37">
            <v>5.25</v>
          </cell>
        </row>
        <row r="38">
          <cell r="G38">
            <v>5.25</v>
          </cell>
          <cell r="J38">
            <v>6.5</v>
          </cell>
          <cell r="K38">
            <v>5.875</v>
          </cell>
          <cell r="M38">
            <v>5</v>
          </cell>
          <cell r="R38">
            <v>5</v>
          </cell>
          <cell r="S38">
            <v>5</v>
          </cell>
          <cell r="X38">
            <v>5.96875</v>
          </cell>
        </row>
        <row r="39">
          <cell r="G39">
            <v>5</v>
          </cell>
          <cell r="J39">
            <v>6</v>
          </cell>
          <cell r="K39">
            <v>5.5</v>
          </cell>
          <cell r="M39">
            <v>5</v>
          </cell>
          <cell r="R39">
            <v>6</v>
          </cell>
          <cell r="S39">
            <v>5.5</v>
          </cell>
          <cell r="X39">
            <v>6</v>
          </cell>
        </row>
        <row r="40">
          <cell r="G40">
            <v>6.333333333333333</v>
          </cell>
          <cell r="J40">
            <v>7.5</v>
          </cell>
          <cell r="K40">
            <v>6.9166666666666661</v>
          </cell>
          <cell r="M40">
            <v>6</v>
          </cell>
          <cell r="R40">
            <v>8</v>
          </cell>
          <cell r="S40">
            <v>7</v>
          </cell>
          <cell r="X40">
            <v>7.7291666666666661</v>
          </cell>
        </row>
        <row r="41">
          <cell r="G41">
            <v>8.75</v>
          </cell>
          <cell r="J41">
            <v>8.5</v>
          </cell>
          <cell r="K41">
            <v>8.625</v>
          </cell>
          <cell r="M41">
            <v>8</v>
          </cell>
          <cell r="R41">
            <v>7.5</v>
          </cell>
          <cell r="S41">
            <v>7.75</v>
          </cell>
          <cell r="X41">
            <v>8.09375</v>
          </cell>
        </row>
        <row r="42">
          <cell r="G42">
            <v>6.666666666666667</v>
          </cell>
          <cell r="J42">
            <v>6.5</v>
          </cell>
          <cell r="K42">
            <v>6.5833333333333339</v>
          </cell>
          <cell r="M42">
            <v>7</v>
          </cell>
          <cell r="R42">
            <v>6.5</v>
          </cell>
          <cell r="S42">
            <v>6.75</v>
          </cell>
          <cell r="X42">
            <v>7.2666666666666675</v>
          </cell>
        </row>
        <row r="43">
          <cell r="G43">
            <v>8</v>
          </cell>
          <cell r="J43">
            <v>8</v>
          </cell>
          <cell r="K43">
            <v>8</v>
          </cell>
          <cell r="M43">
            <v>5</v>
          </cell>
          <cell r="R43">
            <v>7.5</v>
          </cell>
          <cell r="S43">
            <v>6.25</v>
          </cell>
          <cell r="X43">
            <v>7.3125</v>
          </cell>
        </row>
        <row r="44">
          <cell r="G44">
            <v>2</v>
          </cell>
          <cell r="J44">
            <v>2.5</v>
          </cell>
          <cell r="K44">
            <v>2.25</v>
          </cell>
          <cell r="M44">
            <v>1</v>
          </cell>
          <cell r="S44">
            <v>0.5</v>
          </cell>
          <cell r="X44">
            <v>2.1875</v>
          </cell>
        </row>
        <row r="45">
          <cell r="G45">
            <v>6</v>
          </cell>
          <cell r="J45">
            <v>7</v>
          </cell>
          <cell r="K45">
            <v>6.5</v>
          </cell>
          <cell r="M45">
            <v>3</v>
          </cell>
          <cell r="R45">
            <v>6.5</v>
          </cell>
          <cell r="S45">
            <v>4.75</v>
          </cell>
          <cell r="X45">
            <v>6.5625</v>
          </cell>
        </row>
        <row r="46">
          <cell r="G46">
            <v>5.25</v>
          </cell>
          <cell r="J46">
            <v>6.5</v>
          </cell>
          <cell r="K46">
            <v>5.875</v>
          </cell>
          <cell r="M46">
            <v>3</v>
          </cell>
          <cell r="R46">
            <v>5.5</v>
          </cell>
          <cell r="S46">
            <v>4.25</v>
          </cell>
          <cell r="X46">
            <v>5.53125</v>
          </cell>
        </row>
        <row r="47">
          <cell r="G47">
            <v>5.75</v>
          </cell>
          <cell r="J47">
            <v>6.5</v>
          </cell>
          <cell r="K47">
            <v>6.125</v>
          </cell>
          <cell r="M47">
            <v>3</v>
          </cell>
          <cell r="R47">
            <v>6</v>
          </cell>
          <cell r="S47">
            <v>4.5</v>
          </cell>
          <cell r="X47">
            <v>6.65625</v>
          </cell>
        </row>
        <row r="48">
          <cell r="G48">
            <v>3</v>
          </cell>
          <cell r="J48">
            <v>4</v>
          </cell>
          <cell r="K48">
            <v>3.5</v>
          </cell>
          <cell r="M48">
            <v>1</v>
          </cell>
          <cell r="S48">
            <v>1</v>
          </cell>
          <cell r="X48">
            <v>2.9</v>
          </cell>
        </row>
        <row r="49">
          <cell r="G49">
            <v>9</v>
          </cell>
          <cell r="J49">
            <v>7.5</v>
          </cell>
          <cell r="K49">
            <v>8.25</v>
          </cell>
          <cell r="M49">
            <v>8</v>
          </cell>
          <cell r="R49">
            <v>8</v>
          </cell>
          <cell r="S49">
            <v>8</v>
          </cell>
          <cell r="X49">
            <v>8.0625</v>
          </cell>
        </row>
        <row r="50">
          <cell r="G50">
            <v>7</v>
          </cell>
          <cell r="J50">
            <v>8</v>
          </cell>
          <cell r="K50">
            <v>7.5</v>
          </cell>
          <cell r="M50">
            <v>5</v>
          </cell>
          <cell r="R50">
            <v>7.666666666666667</v>
          </cell>
          <cell r="S50">
            <v>6.3333333333333339</v>
          </cell>
          <cell r="X50">
            <v>7.7083333333333339</v>
          </cell>
        </row>
        <row r="51">
          <cell r="G51">
            <v>5.25</v>
          </cell>
          <cell r="J51">
            <v>6</v>
          </cell>
          <cell r="K51">
            <v>5.625</v>
          </cell>
          <cell r="M51">
            <v>3</v>
          </cell>
          <cell r="R51">
            <v>5</v>
          </cell>
          <cell r="S51">
            <v>4</v>
          </cell>
          <cell r="X51">
            <v>5.90625</v>
          </cell>
        </row>
        <row r="52">
          <cell r="G52">
            <v>5</v>
          </cell>
          <cell r="J52">
            <v>6.5</v>
          </cell>
          <cell r="K52">
            <v>5.75</v>
          </cell>
          <cell r="M52">
            <v>5</v>
          </cell>
          <cell r="R52">
            <v>5</v>
          </cell>
          <cell r="S52">
            <v>5</v>
          </cell>
          <cell r="X52">
            <v>5.55</v>
          </cell>
        </row>
        <row r="53">
          <cell r="G53">
            <v>8</v>
          </cell>
          <cell r="J53">
            <v>7</v>
          </cell>
          <cell r="K53">
            <v>7.5</v>
          </cell>
          <cell r="M53">
            <v>7</v>
          </cell>
          <cell r="R53">
            <v>6</v>
          </cell>
          <cell r="S53">
            <v>6.5</v>
          </cell>
          <cell r="X53">
            <v>6</v>
          </cell>
        </row>
        <row r="54">
          <cell r="G54">
            <v>7.75</v>
          </cell>
          <cell r="J54">
            <v>8</v>
          </cell>
          <cell r="K54">
            <v>7.875</v>
          </cell>
          <cell r="M54">
            <v>6</v>
          </cell>
          <cell r="R54">
            <v>7</v>
          </cell>
          <cell r="S54">
            <v>6.5</v>
          </cell>
          <cell r="X54">
            <v>7.84375</v>
          </cell>
        </row>
        <row r="55">
          <cell r="G55">
            <v>7</v>
          </cell>
          <cell r="J55">
            <v>6.5</v>
          </cell>
          <cell r="K55">
            <v>6.75</v>
          </cell>
          <cell r="M55">
            <v>6</v>
          </cell>
          <cell r="R55">
            <v>7.666666666666667</v>
          </cell>
          <cell r="S55">
            <v>6.8333333333333339</v>
          </cell>
          <cell r="X55">
            <v>6.8958333333333339</v>
          </cell>
        </row>
        <row r="56">
          <cell r="G56">
            <v>7.2</v>
          </cell>
          <cell r="J56">
            <v>6.5</v>
          </cell>
          <cell r="K56">
            <v>6.85</v>
          </cell>
          <cell r="M56">
            <v>5</v>
          </cell>
          <cell r="S56">
            <v>6</v>
          </cell>
          <cell r="X56">
            <v>7.4625000000000004</v>
          </cell>
        </row>
        <row r="57">
          <cell r="G57">
            <v>7.666666666666667</v>
          </cell>
          <cell r="J57">
            <v>7.5</v>
          </cell>
          <cell r="K57">
            <v>7.5833333333333339</v>
          </cell>
          <cell r="M57">
            <v>5</v>
          </cell>
          <cell r="R57">
            <v>7.666666666666667</v>
          </cell>
          <cell r="S57">
            <v>6.3333333333333339</v>
          </cell>
          <cell r="X57">
            <v>7.729166666666667</v>
          </cell>
        </row>
        <row r="58">
          <cell r="G58">
            <v>4</v>
          </cell>
          <cell r="J58">
            <v>5</v>
          </cell>
          <cell r="K58">
            <v>4.5</v>
          </cell>
          <cell r="M58">
            <v>4</v>
          </cell>
          <cell r="R58">
            <v>5</v>
          </cell>
          <cell r="S58">
            <v>4.5</v>
          </cell>
          <cell r="X58">
            <v>4.25</v>
          </cell>
        </row>
        <row r="59">
          <cell r="G59">
            <v>8.75</v>
          </cell>
          <cell r="J59">
            <v>7.5</v>
          </cell>
          <cell r="K59">
            <v>8.125</v>
          </cell>
          <cell r="M59">
            <v>9</v>
          </cell>
          <cell r="S59">
            <v>9</v>
          </cell>
          <cell r="X59">
            <v>8.53125</v>
          </cell>
        </row>
        <row r="60">
          <cell r="G60">
            <v>6</v>
          </cell>
          <cell r="J60">
            <v>6</v>
          </cell>
          <cell r="K60">
            <v>6</v>
          </cell>
          <cell r="M60">
            <v>5</v>
          </cell>
          <cell r="R60">
            <v>6.666666666666667</v>
          </cell>
          <cell r="S60">
            <v>5.8333333333333339</v>
          </cell>
          <cell r="X60">
            <v>6.4583333333333339</v>
          </cell>
        </row>
        <row r="61">
          <cell r="G61">
            <v>7</v>
          </cell>
          <cell r="J61">
            <v>6.5</v>
          </cell>
          <cell r="K61">
            <v>6.75</v>
          </cell>
          <cell r="M61">
            <v>9</v>
          </cell>
          <cell r="R61">
            <v>8</v>
          </cell>
          <cell r="S61">
            <v>8.5</v>
          </cell>
          <cell r="X61">
            <v>7.5625</v>
          </cell>
        </row>
        <row r="62">
          <cell r="G62">
            <v>3.5</v>
          </cell>
          <cell r="J62">
            <v>6.5</v>
          </cell>
          <cell r="K62">
            <v>5</v>
          </cell>
          <cell r="M62">
            <v>2</v>
          </cell>
          <cell r="R62">
            <v>2.5</v>
          </cell>
          <cell r="S62">
            <v>2.25</v>
          </cell>
          <cell r="X62">
            <v>4.5625</v>
          </cell>
        </row>
        <row r="63">
          <cell r="G63">
            <v>8</v>
          </cell>
          <cell r="J63">
            <v>8.5</v>
          </cell>
          <cell r="K63">
            <v>8.25</v>
          </cell>
          <cell r="M63">
            <v>6</v>
          </cell>
          <cell r="R63">
            <v>8.3333333333333339</v>
          </cell>
          <cell r="S63">
            <v>7.166666666666667</v>
          </cell>
          <cell r="X63">
            <v>8.1041666666666679</v>
          </cell>
        </row>
        <row r="64">
          <cell r="G64">
            <v>9</v>
          </cell>
          <cell r="J64">
            <v>8.5</v>
          </cell>
          <cell r="K64">
            <v>8.75</v>
          </cell>
          <cell r="M64">
            <v>9</v>
          </cell>
          <cell r="R64">
            <v>8.5</v>
          </cell>
          <cell r="S64">
            <v>8.75</v>
          </cell>
          <cell r="X64">
            <v>8.375</v>
          </cell>
        </row>
        <row r="65">
          <cell r="G65">
            <v>8.6666666666666661</v>
          </cell>
          <cell r="J65">
            <v>8.5</v>
          </cell>
          <cell r="K65">
            <v>8.5833333333333321</v>
          </cell>
          <cell r="M65">
            <v>10</v>
          </cell>
          <cell r="R65">
            <v>9</v>
          </cell>
          <cell r="S65">
            <v>9.5</v>
          </cell>
          <cell r="X65">
            <v>8.0208333333333321</v>
          </cell>
        </row>
        <row r="66">
          <cell r="G66">
            <v>8.5</v>
          </cell>
          <cell r="J66">
            <v>8.5</v>
          </cell>
          <cell r="K66">
            <v>8.5</v>
          </cell>
          <cell r="M66">
            <v>9</v>
          </cell>
          <cell r="R66">
            <v>9</v>
          </cell>
          <cell r="S66">
            <v>9</v>
          </cell>
          <cell r="X66">
            <v>8.875</v>
          </cell>
        </row>
        <row r="67">
          <cell r="G67">
            <v>7.75</v>
          </cell>
          <cell r="J67">
            <v>7.5</v>
          </cell>
          <cell r="K67">
            <v>7.625</v>
          </cell>
          <cell r="M67">
            <v>6</v>
          </cell>
          <cell r="R67">
            <v>7</v>
          </cell>
          <cell r="S67">
            <v>6.5</v>
          </cell>
          <cell r="X67">
            <v>8.03125</v>
          </cell>
        </row>
        <row r="68">
          <cell r="G68">
            <v>6.333333333333333</v>
          </cell>
          <cell r="J68">
            <v>7.5</v>
          </cell>
          <cell r="K68">
            <v>6.9166666666666661</v>
          </cell>
          <cell r="M68">
            <v>5</v>
          </cell>
          <cell r="R68">
            <v>6.333333333333333</v>
          </cell>
          <cell r="S68">
            <v>5.6666666666666661</v>
          </cell>
          <cell r="X68">
            <v>6.895833333333333</v>
          </cell>
        </row>
        <row r="69">
          <cell r="G69">
            <v>5.25</v>
          </cell>
          <cell r="J69">
            <v>6</v>
          </cell>
          <cell r="K69">
            <v>5.625</v>
          </cell>
          <cell r="M69">
            <v>5</v>
          </cell>
          <cell r="R69">
            <v>6</v>
          </cell>
          <cell r="S69">
            <v>5.5</v>
          </cell>
          <cell r="X69">
            <v>6.28125</v>
          </cell>
        </row>
        <row r="70">
          <cell r="G70">
            <v>6</v>
          </cell>
          <cell r="J70">
            <v>4.5</v>
          </cell>
          <cell r="K70">
            <v>5.25</v>
          </cell>
          <cell r="M70">
            <v>5</v>
          </cell>
          <cell r="R70">
            <v>5.666666666666667</v>
          </cell>
          <cell r="S70">
            <v>5.3333333333333339</v>
          </cell>
          <cell r="X70">
            <v>5.6458333333333339</v>
          </cell>
        </row>
        <row r="71">
          <cell r="G71">
            <v>5.25</v>
          </cell>
          <cell r="J71">
            <v>5.5</v>
          </cell>
          <cell r="K71">
            <v>5.375</v>
          </cell>
          <cell r="M71">
            <v>5</v>
          </cell>
          <cell r="R71">
            <v>6.5</v>
          </cell>
          <cell r="S71">
            <v>5.75</v>
          </cell>
          <cell r="X71">
            <v>6.53125</v>
          </cell>
        </row>
        <row r="72">
          <cell r="G72">
            <v>1.3333333333333333</v>
          </cell>
          <cell r="J72">
            <v>2</v>
          </cell>
          <cell r="K72">
            <v>1.6666666666666665</v>
          </cell>
          <cell r="M72">
            <v>1</v>
          </cell>
          <cell r="R72">
            <v>1.5</v>
          </cell>
          <cell r="S72">
            <v>1.25</v>
          </cell>
          <cell r="X72">
            <v>2.1833333333333331</v>
          </cell>
        </row>
        <row r="73">
          <cell r="G73">
            <v>6.75</v>
          </cell>
          <cell r="J73">
            <v>6.5</v>
          </cell>
          <cell r="K73">
            <v>6.625</v>
          </cell>
          <cell r="M73">
            <v>5</v>
          </cell>
          <cell r="R73">
            <v>6</v>
          </cell>
          <cell r="S73">
            <v>5.5</v>
          </cell>
          <cell r="X73">
            <v>7.03125</v>
          </cell>
        </row>
        <row r="74">
          <cell r="G74">
            <v>3.6666666666666665</v>
          </cell>
          <cell r="J74">
            <v>5.5</v>
          </cell>
          <cell r="K74">
            <v>4.583333333333333</v>
          </cell>
          <cell r="M74">
            <v>3</v>
          </cell>
          <cell r="R74">
            <v>5.666666666666667</v>
          </cell>
          <cell r="S74">
            <v>4.3333333333333339</v>
          </cell>
          <cell r="X74">
            <v>4.979166666666667</v>
          </cell>
        </row>
        <row r="75">
          <cell r="G75">
            <v>5.333333333333333</v>
          </cell>
          <cell r="J75">
            <v>5.5</v>
          </cell>
          <cell r="K75">
            <v>5.4166666666666661</v>
          </cell>
          <cell r="M75">
            <v>5</v>
          </cell>
          <cell r="R75">
            <v>5.333333333333333</v>
          </cell>
          <cell r="S75">
            <v>5.1666666666666661</v>
          </cell>
          <cell r="X75">
            <v>6.145833333333333</v>
          </cell>
        </row>
        <row r="76">
          <cell r="G76">
            <v>7.25</v>
          </cell>
          <cell r="J76">
            <v>7</v>
          </cell>
          <cell r="K76">
            <v>7.125</v>
          </cell>
          <cell r="M76">
            <v>6</v>
          </cell>
          <cell r="R76">
            <v>7</v>
          </cell>
          <cell r="S76">
            <v>6.5</v>
          </cell>
          <cell r="X76">
            <v>7.65625</v>
          </cell>
        </row>
        <row r="77">
          <cell r="G77">
            <v>5.333333333333333</v>
          </cell>
          <cell r="J77">
            <v>6.5</v>
          </cell>
          <cell r="K77">
            <v>5.9166666666666661</v>
          </cell>
          <cell r="M77">
            <v>5</v>
          </cell>
          <cell r="R77">
            <v>5</v>
          </cell>
          <cell r="S77">
            <v>5</v>
          </cell>
          <cell r="X77">
            <v>5.7291666666666661</v>
          </cell>
        </row>
        <row r="78">
          <cell r="G78">
            <v>7.333333333333333</v>
          </cell>
          <cell r="J78">
            <v>7</v>
          </cell>
          <cell r="K78">
            <v>7.1666666666666661</v>
          </cell>
          <cell r="M78">
            <v>6</v>
          </cell>
          <cell r="R78">
            <v>7.666666666666667</v>
          </cell>
          <cell r="S78">
            <v>6.8333333333333339</v>
          </cell>
          <cell r="X78">
            <v>7.25</v>
          </cell>
        </row>
        <row r="79">
          <cell r="G79">
            <v>7</v>
          </cell>
          <cell r="J79">
            <v>6.5</v>
          </cell>
          <cell r="K79">
            <v>6.75</v>
          </cell>
          <cell r="M79">
            <v>7</v>
          </cell>
          <cell r="R79">
            <v>8</v>
          </cell>
          <cell r="S79">
            <v>7.5</v>
          </cell>
          <cell r="X79">
            <v>7.3125</v>
          </cell>
        </row>
        <row r="80">
          <cell r="G80">
            <v>9</v>
          </cell>
          <cell r="J80">
            <v>7</v>
          </cell>
          <cell r="K80">
            <v>8</v>
          </cell>
          <cell r="M80">
            <v>7</v>
          </cell>
          <cell r="R80">
            <v>8.5</v>
          </cell>
          <cell r="S80">
            <v>7.75</v>
          </cell>
          <cell r="X80">
            <v>8.1875</v>
          </cell>
        </row>
        <row r="81">
          <cell r="G81">
            <v>6</v>
          </cell>
          <cell r="J81">
            <v>6.5</v>
          </cell>
          <cell r="K81">
            <v>6.25</v>
          </cell>
          <cell r="M81">
            <v>3</v>
          </cell>
          <cell r="R81">
            <v>6.5</v>
          </cell>
          <cell r="S81">
            <v>4.75</v>
          </cell>
          <cell r="X81">
            <v>6.6</v>
          </cell>
        </row>
        <row r="82">
          <cell r="G82">
            <v>5</v>
          </cell>
          <cell r="J82">
            <v>6</v>
          </cell>
          <cell r="K82">
            <v>5.5</v>
          </cell>
          <cell r="M82">
            <v>3</v>
          </cell>
          <cell r="R82">
            <v>6</v>
          </cell>
          <cell r="S82">
            <v>4.5</v>
          </cell>
          <cell r="X82">
            <v>6.25</v>
          </cell>
        </row>
        <row r="83">
          <cell r="G83">
            <v>4.666666666666667</v>
          </cell>
          <cell r="J83">
            <v>4.5</v>
          </cell>
          <cell r="K83">
            <v>4.5833333333333339</v>
          </cell>
          <cell r="M83">
            <v>3</v>
          </cell>
          <cell r="R83">
            <v>6</v>
          </cell>
          <cell r="S83">
            <v>4.5</v>
          </cell>
          <cell r="X83">
            <v>6.0208333333333339</v>
          </cell>
        </row>
        <row r="84">
          <cell r="G84">
            <v>4.75</v>
          </cell>
          <cell r="J84">
            <v>4.5</v>
          </cell>
          <cell r="K84">
            <v>4.625</v>
          </cell>
          <cell r="M84">
            <v>3</v>
          </cell>
          <cell r="S84">
            <v>3.5</v>
          </cell>
          <cell r="X84">
            <v>4.8250000000000002</v>
          </cell>
        </row>
        <row r="85">
          <cell r="G85">
            <v>5</v>
          </cell>
          <cell r="J85">
            <v>6</v>
          </cell>
          <cell r="K85">
            <v>5.5</v>
          </cell>
          <cell r="M85">
            <v>5</v>
          </cell>
          <cell r="R85">
            <v>5.666666666666667</v>
          </cell>
          <cell r="S85">
            <v>5.3333333333333339</v>
          </cell>
          <cell r="X85">
            <v>6.2083333333333339</v>
          </cell>
        </row>
        <row r="86">
          <cell r="G86">
            <v>7.4</v>
          </cell>
          <cell r="J86">
            <v>7</v>
          </cell>
          <cell r="K86">
            <v>7.2</v>
          </cell>
          <cell r="M86">
            <v>6</v>
          </cell>
          <cell r="R86">
            <v>7</v>
          </cell>
          <cell r="S86">
            <v>6.5</v>
          </cell>
          <cell r="X86">
            <v>7.6749999999999998</v>
          </cell>
        </row>
        <row r="87">
          <cell r="G87">
            <v>4.666666666666667</v>
          </cell>
          <cell r="J87">
            <v>5.5</v>
          </cell>
          <cell r="K87">
            <v>5.0833333333333339</v>
          </cell>
          <cell r="M87">
            <v>5</v>
          </cell>
          <cell r="R87">
            <v>5</v>
          </cell>
          <cell r="S87">
            <v>5</v>
          </cell>
          <cell r="X87">
            <v>5.2166666666666668</v>
          </cell>
        </row>
        <row r="88">
          <cell r="G88">
            <v>4</v>
          </cell>
          <cell r="J88">
            <v>4</v>
          </cell>
          <cell r="K88">
            <v>4</v>
          </cell>
          <cell r="M88">
            <v>4</v>
          </cell>
          <cell r="R88">
            <v>5.333333333333333</v>
          </cell>
          <cell r="S88">
            <v>4.6666666666666661</v>
          </cell>
          <cell r="X88">
            <v>4.6666666666666661</v>
          </cell>
        </row>
        <row r="89">
          <cell r="G89">
            <v>6.5</v>
          </cell>
          <cell r="J89">
            <v>7</v>
          </cell>
          <cell r="K89">
            <v>6.75</v>
          </cell>
          <cell r="M89">
            <v>5</v>
          </cell>
          <cell r="R89">
            <v>7</v>
          </cell>
          <cell r="S89">
            <v>6</v>
          </cell>
          <cell r="X89">
            <v>5.75</v>
          </cell>
        </row>
        <row r="90">
          <cell r="G90">
            <v>8</v>
          </cell>
          <cell r="J90">
            <v>7</v>
          </cell>
          <cell r="K90">
            <v>7.5</v>
          </cell>
          <cell r="M90">
            <v>7</v>
          </cell>
          <cell r="R90">
            <v>8</v>
          </cell>
          <cell r="S90">
            <v>7.5</v>
          </cell>
          <cell r="X90">
            <v>7.75</v>
          </cell>
        </row>
        <row r="91">
          <cell r="G91">
            <v>5</v>
          </cell>
          <cell r="J91">
            <v>5</v>
          </cell>
          <cell r="K91">
            <v>5</v>
          </cell>
          <cell r="M91">
            <v>3</v>
          </cell>
          <cell r="R91">
            <v>5</v>
          </cell>
          <cell r="S91">
            <v>4</v>
          </cell>
          <cell r="X91">
            <v>5.25</v>
          </cell>
        </row>
        <row r="92">
          <cell r="G92">
            <v>8.5</v>
          </cell>
          <cell r="J92">
            <v>7.5</v>
          </cell>
          <cell r="K92">
            <v>8</v>
          </cell>
          <cell r="M92">
            <v>7</v>
          </cell>
          <cell r="R92">
            <v>8</v>
          </cell>
          <cell r="S92">
            <v>7.5</v>
          </cell>
          <cell r="X92">
            <v>8.125</v>
          </cell>
        </row>
        <row r="93">
          <cell r="G93">
            <v>6.333333333333333</v>
          </cell>
          <cell r="J93">
            <v>6.5</v>
          </cell>
          <cell r="K93">
            <v>6.4166666666666661</v>
          </cell>
          <cell r="M93">
            <v>6</v>
          </cell>
          <cell r="R93">
            <v>8</v>
          </cell>
          <cell r="S93">
            <v>7</v>
          </cell>
          <cell r="X93">
            <v>7.3541666666666661</v>
          </cell>
        </row>
        <row r="94">
          <cell r="G94">
            <v>8.25</v>
          </cell>
          <cell r="J94">
            <v>8</v>
          </cell>
          <cell r="K94">
            <v>8.125</v>
          </cell>
          <cell r="M94">
            <v>6</v>
          </cell>
          <cell r="R94">
            <v>7.5</v>
          </cell>
          <cell r="S94">
            <v>6.75</v>
          </cell>
          <cell r="X94">
            <v>7.96875</v>
          </cell>
        </row>
        <row r="95">
          <cell r="G95">
            <v>9</v>
          </cell>
          <cell r="J95">
            <v>7.5</v>
          </cell>
          <cell r="K95">
            <v>8.25</v>
          </cell>
          <cell r="M95">
            <v>10</v>
          </cell>
          <cell r="R95">
            <v>9.6666666666666661</v>
          </cell>
          <cell r="S95">
            <v>9.8333333333333321</v>
          </cell>
          <cell r="X95">
            <v>9.0208333333333321</v>
          </cell>
        </row>
        <row r="96">
          <cell r="G96">
            <v>7</v>
          </cell>
          <cell r="J96">
            <v>7.5</v>
          </cell>
          <cell r="K96">
            <v>7.25</v>
          </cell>
          <cell r="M96">
            <v>6</v>
          </cell>
          <cell r="R96">
            <v>7</v>
          </cell>
          <cell r="S96">
            <v>6.5</v>
          </cell>
          <cell r="X96">
            <v>7.55</v>
          </cell>
        </row>
        <row r="97">
          <cell r="G97">
            <v>5.333333333333333</v>
          </cell>
          <cell r="J97">
            <v>6</v>
          </cell>
          <cell r="K97">
            <v>5.6666666666666661</v>
          </cell>
          <cell r="M97">
            <v>6</v>
          </cell>
          <cell r="R97">
            <v>7.5</v>
          </cell>
          <cell r="S97">
            <v>6.75</v>
          </cell>
          <cell r="X97">
            <v>7.2833333333333332</v>
          </cell>
        </row>
        <row r="98">
          <cell r="G98">
            <v>7.5</v>
          </cell>
          <cell r="J98">
            <v>7.5</v>
          </cell>
          <cell r="K98">
            <v>7.5</v>
          </cell>
          <cell r="M98">
            <v>6</v>
          </cell>
          <cell r="R98">
            <v>8.5</v>
          </cell>
          <cell r="S98">
            <v>7.25</v>
          </cell>
          <cell r="X98">
            <v>7.6875</v>
          </cell>
        </row>
        <row r="99">
          <cell r="G99">
            <v>5.333333333333333</v>
          </cell>
          <cell r="J99">
            <v>5</v>
          </cell>
          <cell r="K99">
            <v>5.1666666666666661</v>
          </cell>
          <cell r="M99">
            <v>5</v>
          </cell>
          <cell r="R99">
            <v>6</v>
          </cell>
          <cell r="S99">
            <v>5.5</v>
          </cell>
          <cell r="X99">
            <v>5.7333333333333325</v>
          </cell>
        </row>
        <row r="100">
          <cell r="G100">
            <v>7</v>
          </cell>
          <cell r="J100">
            <v>7.5</v>
          </cell>
          <cell r="K100">
            <v>7.25</v>
          </cell>
          <cell r="M100">
            <v>6</v>
          </cell>
          <cell r="S100">
            <v>6.5</v>
          </cell>
          <cell r="X100">
            <v>7.4375</v>
          </cell>
        </row>
        <row r="101">
          <cell r="G101">
            <v>8.3333333333333339</v>
          </cell>
          <cell r="J101">
            <v>8</v>
          </cell>
          <cell r="K101">
            <v>8.1666666666666679</v>
          </cell>
          <cell r="M101">
            <v>7</v>
          </cell>
          <cell r="R101">
            <v>9.3333333333333339</v>
          </cell>
          <cell r="S101">
            <v>8.1666666666666679</v>
          </cell>
          <cell r="X101">
            <v>8.3333333333333339</v>
          </cell>
        </row>
        <row r="102">
          <cell r="G102">
            <v>5</v>
          </cell>
          <cell r="J102">
            <v>5.5</v>
          </cell>
          <cell r="K102">
            <v>5.25</v>
          </cell>
          <cell r="M102">
            <v>3</v>
          </cell>
          <cell r="R102">
            <v>5</v>
          </cell>
          <cell r="S102">
            <v>4</v>
          </cell>
          <cell r="X102">
            <v>4.25</v>
          </cell>
        </row>
        <row r="103">
          <cell r="G103">
            <v>7</v>
          </cell>
          <cell r="J103">
            <v>7</v>
          </cell>
          <cell r="K103">
            <v>7</v>
          </cell>
          <cell r="M103">
            <v>6</v>
          </cell>
          <cell r="R103">
            <v>6.5</v>
          </cell>
          <cell r="S103">
            <v>6.25</v>
          </cell>
          <cell r="X103">
            <v>7.05</v>
          </cell>
        </row>
        <row r="104">
          <cell r="G104">
            <v>5.666666666666667</v>
          </cell>
          <cell r="J104">
            <v>6</v>
          </cell>
          <cell r="K104">
            <v>5.8333333333333339</v>
          </cell>
          <cell r="M104">
            <v>7</v>
          </cell>
          <cell r="R104">
            <v>6</v>
          </cell>
          <cell r="S104">
            <v>6.5</v>
          </cell>
          <cell r="X104">
            <v>6.2666666666666675</v>
          </cell>
        </row>
        <row r="105">
          <cell r="G105">
            <v>5.666666666666667</v>
          </cell>
          <cell r="J105">
            <v>6</v>
          </cell>
          <cell r="K105">
            <v>5.8333333333333339</v>
          </cell>
          <cell r="M105">
            <v>5</v>
          </cell>
          <cell r="R105">
            <v>6</v>
          </cell>
          <cell r="S105">
            <v>5.5</v>
          </cell>
          <cell r="X105">
            <v>6.0666666666666673</v>
          </cell>
        </row>
        <row r="106">
          <cell r="G106">
            <v>4.666666666666667</v>
          </cell>
          <cell r="J106">
            <v>4.5</v>
          </cell>
          <cell r="K106">
            <v>4.5833333333333339</v>
          </cell>
          <cell r="M106">
            <v>3</v>
          </cell>
          <cell r="R106">
            <v>3.5</v>
          </cell>
          <cell r="S106">
            <v>3.25</v>
          </cell>
          <cell r="X106">
            <v>5.3666666666666671</v>
          </cell>
        </row>
        <row r="107">
          <cell r="G107">
            <v>3.6666666666666665</v>
          </cell>
          <cell r="J107">
            <v>4</v>
          </cell>
          <cell r="K107">
            <v>3.833333333333333</v>
          </cell>
          <cell r="M107">
            <v>3</v>
          </cell>
          <cell r="R107">
            <v>4</v>
          </cell>
          <cell r="S107">
            <v>3.5</v>
          </cell>
          <cell r="X107">
            <v>4.6666666666666661</v>
          </cell>
        </row>
        <row r="108">
          <cell r="G108">
            <v>5</v>
          </cell>
          <cell r="J108">
            <v>5.5</v>
          </cell>
          <cell r="K108">
            <v>5.25</v>
          </cell>
          <cell r="M108">
            <v>3</v>
          </cell>
          <cell r="R108">
            <v>5</v>
          </cell>
          <cell r="S108">
            <v>4</v>
          </cell>
          <cell r="X108">
            <v>4.25</v>
          </cell>
        </row>
        <row r="109">
          <cell r="G109">
            <v>5</v>
          </cell>
          <cell r="J109">
            <v>5.5</v>
          </cell>
          <cell r="K109">
            <v>5.25</v>
          </cell>
          <cell r="M109">
            <v>7</v>
          </cell>
          <cell r="R109">
            <v>5.5</v>
          </cell>
          <cell r="S109">
            <v>6.25</v>
          </cell>
          <cell r="X109">
            <v>6.3</v>
          </cell>
        </row>
      </sheetData>
      <sheetData sheetId="4">
        <row r="2">
          <cell r="I2">
            <v>8.3333333333333339</v>
          </cell>
          <cell r="O2">
            <v>8</v>
          </cell>
          <cell r="P2">
            <v>8.1666666666666679</v>
          </cell>
          <cell r="S2">
            <v>5</v>
          </cell>
          <cell r="AD2">
            <v>7.25</v>
          </cell>
          <cell r="AE2">
            <v>6.125</v>
          </cell>
          <cell r="AJ2">
            <v>7.7638888888888893</v>
          </cell>
        </row>
        <row r="3">
          <cell r="I3">
            <v>5.666666666666667</v>
          </cell>
          <cell r="O3">
            <v>5</v>
          </cell>
          <cell r="P3">
            <v>5.3333333333333339</v>
          </cell>
          <cell r="S3">
            <v>5</v>
          </cell>
          <cell r="AD3">
            <v>5.666666666666667</v>
          </cell>
          <cell r="AE3">
            <v>5.3333333333333339</v>
          </cell>
          <cell r="AJ3">
            <v>6.2222222222222223</v>
          </cell>
        </row>
        <row r="4">
          <cell r="I4">
            <v>10</v>
          </cell>
          <cell r="O4">
            <v>10</v>
          </cell>
          <cell r="P4">
            <v>10</v>
          </cell>
          <cell r="S4">
            <v>9</v>
          </cell>
          <cell r="AD4">
            <v>9.5</v>
          </cell>
          <cell r="AE4">
            <v>9.25</v>
          </cell>
          <cell r="AJ4">
            <v>9.75</v>
          </cell>
        </row>
        <row r="5">
          <cell r="I5">
            <v>5</v>
          </cell>
          <cell r="O5">
            <v>5</v>
          </cell>
          <cell r="P5">
            <v>5</v>
          </cell>
          <cell r="AD5">
            <v>6</v>
          </cell>
          <cell r="AE5">
            <v>6</v>
          </cell>
          <cell r="AJ5">
            <v>6.333333333333333</v>
          </cell>
        </row>
        <row r="6">
          <cell r="I6">
            <v>10</v>
          </cell>
          <cell r="O6">
            <v>10</v>
          </cell>
          <cell r="P6">
            <v>10</v>
          </cell>
          <cell r="S6">
            <v>10</v>
          </cell>
          <cell r="AD6">
            <v>10</v>
          </cell>
          <cell r="AE6">
            <v>10</v>
          </cell>
          <cell r="AJ6">
            <v>10</v>
          </cell>
        </row>
        <row r="7">
          <cell r="I7">
            <v>6</v>
          </cell>
          <cell r="O7">
            <v>6</v>
          </cell>
          <cell r="P7">
            <v>6</v>
          </cell>
          <cell r="S7">
            <v>5</v>
          </cell>
          <cell r="AD7">
            <v>7.25</v>
          </cell>
          <cell r="AE7">
            <v>6.125</v>
          </cell>
          <cell r="AJ7">
            <v>6.708333333333333</v>
          </cell>
        </row>
        <row r="8">
          <cell r="I8">
            <v>8.6666666666666661</v>
          </cell>
          <cell r="O8">
            <v>9</v>
          </cell>
          <cell r="P8">
            <v>8.8333333333333321</v>
          </cell>
          <cell r="S8">
            <v>7</v>
          </cell>
          <cell r="AD8">
            <v>8.5</v>
          </cell>
          <cell r="AE8">
            <v>7.75</v>
          </cell>
          <cell r="AJ8">
            <v>8.8611111111111107</v>
          </cell>
        </row>
        <row r="9">
          <cell r="I9">
            <v>8</v>
          </cell>
          <cell r="O9">
            <v>7</v>
          </cell>
          <cell r="P9">
            <v>7.5</v>
          </cell>
          <cell r="S9">
            <v>5</v>
          </cell>
          <cell r="AD9">
            <v>6.75</v>
          </cell>
          <cell r="AE9">
            <v>5.875</v>
          </cell>
          <cell r="AJ9">
            <v>7.458333333333333</v>
          </cell>
        </row>
        <row r="10">
          <cell r="I10">
            <v>7.333333333333333</v>
          </cell>
          <cell r="O10">
            <v>7</v>
          </cell>
          <cell r="P10">
            <v>7.1666666666666661</v>
          </cell>
          <cell r="S10">
            <v>5</v>
          </cell>
          <cell r="AD10">
            <v>6.5</v>
          </cell>
          <cell r="AE10">
            <v>5.75</v>
          </cell>
          <cell r="AJ10">
            <v>6.9722222222222214</v>
          </cell>
        </row>
        <row r="11">
          <cell r="I11">
            <v>5.666666666666667</v>
          </cell>
          <cell r="O11">
            <v>7</v>
          </cell>
          <cell r="P11">
            <v>6.3333333333333339</v>
          </cell>
          <cell r="S11">
            <v>5</v>
          </cell>
          <cell r="AD11">
            <v>6.5</v>
          </cell>
          <cell r="AE11">
            <v>5.75</v>
          </cell>
          <cell r="AJ11">
            <v>6.6944444444444455</v>
          </cell>
        </row>
        <row r="12">
          <cell r="I12">
            <v>7</v>
          </cell>
          <cell r="O12">
            <v>8</v>
          </cell>
          <cell r="P12">
            <v>7.5</v>
          </cell>
          <cell r="S12">
            <v>5</v>
          </cell>
          <cell r="AD12">
            <v>6.75</v>
          </cell>
          <cell r="AE12">
            <v>5.875</v>
          </cell>
          <cell r="AJ12">
            <v>7.125</v>
          </cell>
        </row>
        <row r="13">
          <cell r="I13">
            <v>8</v>
          </cell>
          <cell r="O13">
            <v>8</v>
          </cell>
          <cell r="P13">
            <v>8</v>
          </cell>
          <cell r="S13">
            <v>8</v>
          </cell>
          <cell r="AD13">
            <v>8.5</v>
          </cell>
          <cell r="AE13">
            <v>8.25</v>
          </cell>
          <cell r="AJ13">
            <v>8.0833333333333339</v>
          </cell>
        </row>
        <row r="14">
          <cell r="I14">
            <v>9</v>
          </cell>
          <cell r="O14">
            <v>6</v>
          </cell>
          <cell r="P14">
            <v>7.5</v>
          </cell>
          <cell r="S14">
            <v>5</v>
          </cell>
          <cell r="AD14">
            <v>8</v>
          </cell>
          <cell r="AE14">
            <v>6.5</v>
          </cell>
          <cell r="AJ14">
            <v>7.333333333333333</v>
          </cell>
        </row>
        <row r="15">
          <cell r="I15">
            <v>9.3333333333333339</v>
          </cell>
          <cell r="O15">
            <v>8</v>
          </cell>
          <cell r="P15">
            <v>8.6666666666666679</v>
          </cell>
          <cell r="S15">
            <v>7</v>
          </cell>
          <cell r="AD15">
            <v>7.75</v>
          </cell>
          <cell r="AE15">
            <v>7.375</v>
          </cell>
          <cell r="AJ15">
            <v>8.6805555555555554</v>
          </cell>
        </row>
        <row r="16">
          <cell r="I16">
            <v>8.3333333333333339</v>
          </cell>
          <cell r="O16">
            <v>8</v>
          </cell>
          <cell r="P16">
            <v>8.1666666666666679</v>
          </cell>
          <cell r="S16">
            <v>6</v>
          </cell>
          <cell r="AD16">
            <v>9</v>
          </cell>
          <cell r="AE16">
            <v>7.5</v>
          </cell>
          <cell r="AJ16">
            <v>8.2222222222222232</v>
          </cell>
        </row>
        <row r="17">
          <cell r="I17">
            <v>7</v>
          </cell>
          <cell r="O17">
            <v>6</v>
          </cell>
          <cell r="P17">
            <v>6.5</v>
          </cell>
          <cell r="S17">
            <v>7</v>
          </cell>
          <cell r="AD17">
            <v>6.5</v>
          </cell>
          <cell r="AE17">
            <v>6.75</v>
          </cell>
          <cell r="AJ17">
            <v>7.416666666666667</v>
          </cell>
        </row>
        <row r="18">
          <cell r="I18">
            <v>7</v>
          </cell>
          <cell r="O18">
            <v>6</v>
          </cell>
          <cell r="P18">
            <v>6.5</v>
          </cell>
          <cell r="S18">
            <v>5</v>
          </cell>
          <cell r="AD18">
            <v>6</v>
          </cell>
          <cell r="AE18">
            <v>5.5</v>
          </cell>
          <cell r="AJ18">
            <v>6.333333333333333</v>
          </cell>
        </row>
        <row r="19">
          <cell r="I19">
            <v>9.3333333333333339</v>
          </cell>
          <cell r="O19">
            <v>8</v>
          </cell>
          <cell r="P19">
            <v>8.6666666666666679</v>
          </cell>
          <cell r="S19">
            <v>8</v>
          </cell>
          <cell r="AD19">
            <v>8.25</v>
          </cell>
          <cell r="AE19">
            <v>8.125</v>
          </cell>
          <cell r="AJ19">
            <v>8.5972222222222232</v>
          </cell>
        </row>
        <row r="20">
          <cell r="I20">
            <v>6</v>
          </cell>
          <cell r="O20">
            <v>6</v>
          </cell>
          <cell r="P20">
            <v>6</v>
          </cell>
          <cell r="S20">
            <v>7</v>
          </cell>
          <cell r="AD20">
            <v>6</v>
          </cell>
          <cell r="AE20">
            <v>6.5</v>
          </cell>
          <cell r="AJ20">
            <v>6.5</v>
          </cell>
        </row>
        <row r="21">
          <cell r="I21">
            <v>8</v>
          </cell>
          <cell r="O21">
            <v>8</v>
          </cell>
          <cell r="P21">
            <v>8</v>
          </cell>
          <cell r="S21">
            <v>6</v>
          </cell>
          <cell r="AD21">
            <v>7.666666666666667</v>
          </cell>
          <cell r="AE21">
            <v>6.8333333333333339</v>
          </cell>
          <cell r="AJ21">
            <v>7.6111111111111116</v>
          </cell>
        </row>
        <row r="22">
          <cell r="I22">
            <v>10</v>
          </cell>
          <cell r="O22">
            <v>10</v>
          </cell>
          <cell r="P22">
            <v>10</v>
          </cell>
          <cell r="S22">
            <v>10</v>
          </cell>
          <cell r="AD22">
            <v>10</v>
          </cell>
          <cell r="AE22">
            <v>10</v>
          </cell>
          <cell r="AJ22">
            <v>10</v>
          </cell>
        </row>
        <row r="23">
          <cell r="I23">
            <v>5</v>
          </cell>
          <cell r="O23">
            <v>6</v>
          </cell>
          <cell r="P23">
            <v>5.5</v>
          </cell>
          <cell r="S23">
            <v>5</v>
          </cell>
          <cell r="AD23">
            <v>7</v>
          </cell>
          <cell r="AE23">
            <v>6</v>
          </cell>
          <cell r="AJ23">
            <v>6.5</v>
          </cell>
        </row>
        <row r="24">
          <cell r="I24">
            <v>7.666666666666667</v>
          </cell>
          <cell r="O24">
            <v>7</v>
          </cell>
          <cell r="P24">
            <v>7.3333333333333339</v>
          </cell>
          <cell r="S24">
            <v>5</v>
          </cell>
          <cell r="AD24">
            <v>6.5</v>
          </cell>
          <cell r="AE24">
            <v>5.75</v>
          </cell>
          <cell r="AJ24">
            <v>6.6944444444444455</v>
          </cell>
        </row>
        <row r="25">
          <cell r="I25">
            <v>9</v>
          </cell>
          <cell r="O25">
            <v>9</v>
          </cell>
          <cell r="P25">
            <v>9</v>
          </cell>
          <cell r="S25">
            <v>7</v>
          </cell>
          <cell r="AD25">
            <v>8.75</v>
          </cell>
          <cell r="AE25">
            <v>7.875</v>
          </cell>
          <cell r="AJ25">
            <v>8.9583333333333339</v>
          </cell>
        </row>
        <row r="26">
          <cell r="I26">
            <v>7.333333333333333</v>
          </cell>
          <cell r="O26">
            <v>7</v>
          </cell>
          <cell r="P26">
            <v>7.1666666666666661</v>
          </cell>
          <cell r="S26">
            <v>5</v>
          </cell>
          <cell r="AD26">
            <v>6.75</v>
          </cell>
          <cell r="AE26">
            <v>5.875</v>
          </cell>
          <cell r="AJ26">
            <v>7.0138888888888884</v>
          </cell>
        </row>
        <row r="27">
          <cell r="I27">
            <v>7</v>
          </cell>
          <cell r="O27">
            <v>6</v>
          </cell>
          <cell r="P27">
            <v>6.5</v>
          </cell>
          <cell r="S27">
            <v>5</v>
          </cell>
          <cell r="AD27">
            <v>7</v>
          </cell>
          <cell r="AE27">
            <v>6</v>
          </cell>
          <cell r="AJ27">
            <v>6.833333333333333</v>
          </cell>
        </row>
        <row r="28">
          <cell r="I28">
            <v>5.333333333333333</v>
          </cell>
          <cell r="O28">
            <v>5</v>
          </cell>
          <cell r="P28">
            <v>5.1666666666666661</v>
          </cell>
          <cell r="S28">
            <v>5</v>
          </cell>
          <cell r="AD28">
            <v>5.5</v>
          </cell>
          <cell r="AE28">
            <v>5.25</v>
          </cell>
          <cell r="AJ28">
            <v>6.1388888888888884</v>
          </cell>
        </row>
        <row r="29">
          <cell r="I29">
            <v>6.333333333333333</v>
          </cell>
          <cell r="O29">
            <v>8</v>
          </cell>
          <cell r="P29">
            <v>7.1666666666666661</v>
          </cell>
          <cell r="S29">
            <v>6</v>
          </cell>
          <cell r="AD29">
            <v>6.5</v>
          </cell>
          <cell r="AE29">
            <v>6.25</v>
          </cell>
          <cell r="AJ29">
            <v>7.1388888888888884</v>
          </cell>
        </row>
        <row r="30">
          <cell r="I30">
            <v>7.333333333333333</v>
          </cell>
          <cell r="O30">
            <v>8</v>
          </cell>
          <cell r="P30">
            <v>7.6666666666666661</v>
          </cell>
          <cell r="S30">
            <v>5</v>
          </cell>
          <cell r="AD30">
            <v>8.5</v>
          </cell>
          <cell r="AE30">
            <v>6.75</v>
          </cell>
          <cell r="AJ30">
            <v>7.8055555555555545</v>
          </cell>
        </row>
        <row r="31">
          <cell r="I31">
            <v>9</v>
          </cell>
          <cell r="O31">
            <v>8</v>
          </cell>
          <cell r="P31">
            <v>8.5</v>
          </cell>
          <cell r="S31">
            <v>5</v>
          </cell>
          <cell r="AD31">
            <v>7.75</v>
          </cell>
          <cell r="AE31">
            <v>6.375</v>
          </cell>
          <cell r="AJ31">
            <v>7.958333333333333</v>
          </cell>
        </row>
        <row r="32">
          <cell r="I32">
            <v>9</v>
          </cell>
          <cell r="O32">
            <v>8</v>
          </cell>
          <cell r="P32">
            <v>8.5</v>
          </cell>
          <cell r="S32">
            <v>7</v>
          </cell>
          <cell r="AD32">
            <v>7.25</v>
          </cell>
          <cell r="AE32">
            <v>7.125</v>
          </cell>
          <cell r="AJ32">
            <v>7.875</v>
          </cell>
        </row>
        <row r="33">
          <cell r="I33">
            <v>8.6666666666666661</v>
          </cell>
          <cell r="O33">
            <v>7</v>
          </cell>
          <cell r="P33">
            <v>7.833333333333333</v>
          </cell>
          <cell r="S33">
            <v>5</v>
          </cell>
          <cell r="AD33">
            <v>7</v>
          </cell>
          <cell r="AE33">
            <v>6</v>
          </cell>
          <cell r="AJ33">
            <v>7.2777777777777777</v>
          </cell>
        </row>
        <row r="34">
          <cell r="I34">
            <v>5</v>
          </cell>
          <cell r="O34">
            <v>5</v>
          </cell>
          <cell r="P34">
            <v>5</v>
          </cell>
          <cell r="S34">
            <v>3</v>
          </cell>
          <cell r="AD34">
            <v>4.25</v>
          </cell>
          <cell r="AE34">
            <v>3.625</v>
          </cell>
          <cell r="AJ34">
            <v>4.875</v>
          </cell>
        </row>
        <row r="35">
          <cell r="I35">
            <v>8.3333333333333339</v>
          </cell>
          <cell r="O35">
            <v>9</v>
          </cell>
          <cell r="P35">
            <v>8.6666666666666679</v>
          </cell>
          <cell r="S35">
            <v>7</v>
          </cell>
          <cell r="AD35">
            <v>7.75</v>
          </cell>
          <cell r="AE35">
            <v>7.375</v>
          </cell>
          <cell r="AJ35">
            <v>8.0138888888888893</v>
          </cell>
        </row>
        <row r="36">
          <cell r="I36">
            <v>5.666666666666667</v>
          </cell>
          <cell r="O36">
            <v>6</v>
          </cell>
          <cell r="P36">
            <v>5.8333333333333339</v>
          </cell>
          <cell r="S36">
            <v>5</v>
          </cell>
          <cell r="AD36">
            <v>6.75</v>
          </cell>
          <cell r="AE36">
            <v>5.875</v>
          </cell>
          <cell r="AJ36">
            <v>6.2361111111111116</v>
          </cell>
        </row>
        <row r="37">
          <cell r="I37">
            <v>9</v>
          </cell>
          <cell r="O37">
            <v>9</v>
          </cell>
          <cell r="P37">
            <v>9</v>
          </cell>
          <cell r="S37">
            <v>9</v>
          </cell>
          <cell r="AD37">
            <v>8.75</v>
          </cell>
          <cell r="AE37">
            <v>8.875</v>
          </cell>
          <cell r="AJ37">
            <v>8.625</v>
          </cell>
        </row>
        <row r="38">
          <cell r="I38">
            <v>6</v>
          </cell>
          <cell r="O38">
            <v>8</v>
          </cell>
          <cell r="P38">
            <v>7</v>
          </cell>
          <cell r="S38">
            <v>6</v>
          </cell>
          <cell r="AD38">
            <v>6.5</v>
          </cell>
          <cell r="AE38">
            <v>6.25</v>
          </cell>
          <cell r="AJ38">
            <v>7.083333333333333</v>
          </cell>
        </row>
        <row r="39">
          <cell r="I39">
            <v>6</v>
          </cell>
          <cell r="O39">
            <v>5</v>
          </cell>
          <cell r="P39">
            <v>5.5</v>
          </cell>
          <cell r="S39">
            <v>5</v>
          </cell>
          <cell r="AD39">
            <v>6.75</v>
          </cell>
          <cell r="AE39">
            <v>5.875</v>
          </cell>
          <cell r="AJ39">
            <v>6.791666666666667</v>
          </cell>
        </row>
        <row r="40">
          <cell r="I40">
            <v>6.666666666666667</v>
          </cell>
          <cell r="O40">
            <v>8</v>
          </cell>
          <cell r="P40">
            <v>7.3333333333333339</v>
          </cell>
          <cell r="S40">
            <v>8</v>
          </cell>
          <cell r="AD40">
            <v>8.5</v>
          </cell>
          <cell r="AE40">
            <v>8.25</v>
          </cell>
          <cell r="AJ40">
            <v>8.5277777777777786</v>
          </cell>
        </row>
        <row r="41">
          <cell r="I41">
            <v>2</v>
          </cell>
          <cell r="P41">
            <v>2</v>
          </cell>
          <cell r="S41">
            <v>1</v>
          </cell>
          <cell r="AD41">
            <v>4.25</v>
          </cell>
          <cell r="AE41">
            <v>2.625</v>
          </cell>
          <cell r="AJ41">
            <v>3.5416666666666665</v>
          </cell>
        </row>
        <row r="42">
          <cell r="I42">
            <v>3.6666666666666665</v>
          </cell>
          <cell r="O42">
            <v>5</v>
          </cell>
          <cell r="P42">
            <v>4.333333333333333</v>
          </cell>
          <cell r="S42">
            <v>5</v>
          </cell>
          <cell r="AD42">
            <v>6</v>
          </cell>
          <cell r="AE42">
            <v>5.5</v>
          </cell>
          <cell r="AJ42">
            <v>5.9444444444444438</v>
          </cell>
        </row>
        <row r="43">
          <cell r="I43">
            <v>8.3333333333333339</v>
          </cell>
          <cell r="O43">
            <v>9</v>
          </cell>
          <cell r="P43">
            <v>8.6666666666666679</v>
          </cell>
          <cell r="S43">
            <v>5</v>
          </cell>
          <cell r="AD43">
            <v>7.5</v>
          </cell>
          <cell r="AE43">
            <v>6.25</v>
          </cell>
          <cell r="AJ43">
            <v>7.9722222222222223</v>
          </cell>
        </row>
        <row r="44">
          <cell r="I44">
            <v>10</v>
          </cell>
          <cell r="O44">
            <v>10</v>
          </cell>
          <cell r="P44">
            <v>10</v>
          </cell>
          <cell r="S44">
            <v>10</v>
          </cell>
          <cell r="AD44">
            <v>9.5</v>
          </cell>
          <cell r="AE44">
            <v>9.75</v>
          </cell>
          <cell r="AJ44">
            <v>9.5833333333333339</v>
          </cell>
        </row>
        <row r="45">
          <cell r="I45">
            <v>9.25</v>
          </cell>
          <cell r="O45">
            <v>7.5</v>
          </cell>
          <cell r="P45">
            <v>8.375</v>
          </cell>
          <cell r="S45">
            <v>6</v>
          </cell>
          <cell r="AD45">
            <v>8.3333333333333339</v>
          </cell>
          <cell r="AE45">
            <v>7.166666666666667</v>
          </cell>
          <cell r="AJ45">
            <v>8.5138888888888893</v>
          </cell>
        </row>
        <row r="46">
          <cell r="I46">
            <v>8.6666666666666661</v>
          </cell>
          <cell r="O46">
            <v>9</v>
          </cell>
          <cell r="P46">
            <v>8.8333333333333321</v>
          </cell>
          <cell r="S46">
            <v>8</v>
          </cell>
          <cell r="AD46">
            <v>8.5</v>
          </cell>
          <cell r="AE46">
            <v>8.25</v>
          </cell>
          <cell r="AJ46">
            <v>8.6944444444444446</v>
          </cell>
        </row>
        <row r="47">
          <cell r="I47">
            <v>8</v>
          </cell>
          <cell r="O47">
            <v>8</v>
          </cell>
          <cell r="P47">
            <v>8</v>
          </cell>
          <cell r="S47">
            <v>8</v>
          </cell>
          <cell r="AD47">
            <v>8.6666666666666661</v>
          </cell>
          <cell r="AE47">
            <v>8.3333333333333321</v>
          </cell>
          <cell r="AJ47">
            <v>8.4444444444444446</v>
          </cell>
        </row>
        <row r="48">
          <cell r="I48">
            <v>9.6666666666666661</v>
          </cell>
          <cell r="O48">
            <v>10</v>
          </cell>
          <cell r="P48">
            <v>9.8333333333333321</v>
          </cell>
          <cell r="S48">
            <v>9</v>
          </cell>
          <cell r="AD48">
            <v>10</v>
          </cell>
          <cell r="AE48">
            <v>9.5</v>
          </cell>
          <cell r="AJ48">
            <v>9.4444444444444446</v>
          </cell>
        </row>
        <row r="49">
          <cell r="I49">
            <v>2.3333333333333335</v>
          </cell>
          <cell r="O49">
            <v>1</v>
          </cell>
          <cell r="P49">
            <v>1.6666666666666667</v>
          </cell>
          <cell r="S49">
            <v>1</v>
          </cell>
          <cell r="AD49">
            <v>5.25</v>
          </cell>
          <cell r="AE49">
            <v>3.125</v>
          </cell>
          <cell r="AJ49">
            <v>4.5972222222222223</v>
          </cell>
        </row>
        <row r="50">
          <cell r="I50">
            <v>6.666666666666667</v>
          </cell>
          <cell r="O50">
            <v>8</v>
          </cell>
          <cell r="P50">
            <v>7.3333333333333339</v>
          </cell>
          <cell r="S50">
            <v>5</v>
          </cell>
          <cell r="AD50">
            <v>7.5</v>
          </cell>
          <cell r="AE50">
            <v>6.25</v>
          </cell>
          <cell r="AJ50">
            <v>7.1944444444444455</v>
          </cell>
        </row>
        <row r="51">
          <cell r="I51">
            <v>3.3333333333333335</v>
          </cell>
          <cell r="O51">
            <v>5</v>
          </cell>
          <cell r="P51">
            <v>4.166666666666667</v>
          </cell>
          <cell r="S51">
            <v>3</v>
          </cell>
          <cell r="AD51">
            <v>6.25</v>
          </cell>
          <cell r="AE51">
            <v>4.625</v>
          </cell>
          <cell r="AJ51">
            <v>4.9305555555555562</v>
          </cell>
        </row>
        <row r="52">
          <cell r="I52">
            <v>6.666666666666667</v>
          </cell>
          <cell r="O52">
            <v>5</v>
          </cell>
          <cell r="P52">
            <v>5.8333333333333339</v>
          </cell>
          <cell r="S52">
            <v>5</v>
          </cell>
          <cell r="AD52">
            <v>6.25</v>
          </cell>
          <cell r="AE52">
            <v>5.625</v>
          </cell>
          <cell r="AJ52">
            <v>6.4861111111111116</v>
          </cell>
        </row>
        <row r="53">
          <cell r="I53">
            <v>8.3333333333333339</v>
          </cell>
          <cell r="O53">
            <v>8</v>
          </cell>
          <cell r="P53">
            <v>8.1666666666666679</v>
          </cell>
          <cell r="S53">
            <v>7</v>
          </cell>
          <cell r="AD53">
            <v>7.75</v>
          </cell>
          <cell r="AE53">
            <v>7.375</v>
          </cell>
          <cell r="AJ53">
            <v>7.8472222222222223</v>
          </cell>
        </row>
        <row r="54">
          <cell r="I54">
            <v>8.6666666666666661</v>
          </cell>
          <cell r="O54">
            <v>10</v>
          </cell>
          <cell r="P54">
            <v>9.3333333333333321</v>
          </cell>
          <cell r="S54">
            <v>8</v>
          </cell>
          <cell r="AD54">
            <v>7.6</v>
          </cell>
          <cell r="AE54">
            <v>7.8</v>
          </cell>
          <cell r="AJ54">
            <v>8.3777777777777782</v>
          </cell>
        </row>
        <row r="55">
          <cell r="I55">
            <v>5.333333333333333</v>
          </cell>
          <cell r="O55">
            <v>5</v>
          </cell>
          <cell r="P55">
            <v>5.1666666666666661</v>
          </cell>
          <cell r="S55">
            <v>5</v>
          </cell>
          <cell r="AD55">
            <v>6.25</v>
          </cell>
          <cell r="AE55">
            <v>5.625</v>
          </cell>
          <cell r="AJ55">
            <v>5.9305555555555545</v>
          </cell>
        </row>
        <row r="56">
          <cell r="I56">
            <v>8</v>
          </cell>
          <cell r="O56">
            <v>9</v>
          </cell>
          <cell r="P56">
            <v>8.5</v>
          </cell>
          <cell r="S56">
            <v>6</v>
          </cell>
          <cell r="AD56">
            <v>7</v>
          </cell>
          <cell r="AE56">
            <v>6.5</v>
          </cell>
          <cell r="AJ56">
            <v>7.666666666666667</v>
          </cell>
        </row>
        <row r="58">
          <cell r="I58">
            <v>7</v>
          </cell>
          <cell r="O58">
            <v>7</v>
          </cell>
          <cell r="P58">
            <v>7</v>
          </cell>
          <cell r="S58">
            <v>6</v>
          </cell>
          <cell r="AD58">
            <v>7.75</v>
          </cell>
          <cell r="AE58">
            <v>6.875</v>
          </cell>
          <cell r="AJ58">
            <v>7.625</v>
          </cell>
        </row>
        <row r="59">
          <cell r="I59">
            <v>6.666666666666667</v>
          </cell>
          <cell r="O59">
            <v>7</v>
          </cell>
          <cell r="P59">
            <v>6.8333333333333339</v>
          </cell>
          <cell r="S59">
            <v>6</v>
          </cell>
          <cell r="AD59">
            <v>6.5</v>
          </cell>
          <cell r="AE59">
            <v>6.25</v>
          </cell>
          <cell r="AJ59">
            <v>7.3611111111111116</v>
          </cell>
        </row>
        <row r="60">
          <cell r="I60">
            <v>5.333333333333333</v>
          </cell>
          <cell r="O60">
            <v>7</v>
          </cell>
          <cell r="P60">
            <v>6.1666666666666661</v>
          </cell>
          <cell r="S60">
            <v>3</v>
          </cell>
          <cell r="AD60">
            <v>6.5</v>
          </cell>
          <cell r="AE60">
            <v>4.75</v>
          </cell>
          <cell r="AJ60">
            <v>5.9722222222222214</v>
          </cell>
        </row>
        <row r="61">
          <cell r="I61">
            <v>6.333333333333333</v>
          </cell>
          <cell r="O61">
            <v>5</v>
          </cell>
          <cell r="P61">
            <v>5.6666666666666661</v>
          </cell>
          <cell r="S61">
            <v>5</v>
          </cell>
          <cell r="AD61">
            <v>6.333333333333333</v>
          </cell>
          <cell r="AE61">
            <v>5.6666666666666661</v>
          </cell>
          <cell r="AJ61">
            <v>6.4444444444444438</v>
          </cell>
        </row>
        <row r="62">
          <cell r="I62">
            <v>5</v>
          </cell>
          <cell r="O62">
            <v>7</v>
          </cell>
          <cell r="P62">
            <v>6</v>
          </cell>
          <cell r="S62">
            <v>6</v>
          </cell>
          <cell r="AD62">
            <v>6.333333333333333</v>
          </cell>
          <cell r="AE62">
            <v>6.1666666666666661</v>
          </cell>
          <cell r="AJ62">
            <v>6.7222222222222214</v>
          </cell>
        </row>
        <row r="63">
          <cell r="I63">
            <v>5.666666666666667</v>
          </cell>
          <cell r="O63">
            <v>8</v>
          </cell>
          <cell r="P63">
            <v>6.8333333333333339</v>
          </cell>
          <cell r="S63">
            <v>5</v>
          </cell>
          <cell r="AD63">
            <v>6.666666666666667</v>
          </cell>
          <cell r="AE63">
            <v>5.8333333333333339</v>
          </cell>
          <cell r="AJ63">
            <v>6.2222222222222223</v>
          </cell>
        </row>
        <row r="64">
          <cell r="I64">
            <v>7.666666666666667</v>
          </cell>
          <cell r="O64">
            <v>8</v>
          </cell>
          <cell r="P64">
            <v>7.8333333333333339</v>
          </cell>
          <cell r="S64">
            <v>6</v>
          </cell>
          <cell r="AD64">
            <v>7.75</v>
          </cell>
          <cell r="AE64">
            <v>6.875</v>
          </cell>
          <cell r="AJ64">
            <v>7.9027777777777786</v>
          </cell>
        </row>
        <row r="65">
          <cell r="I65">
            <v>9</v>
          </cell>
          <cell r="O65">
            <v>8</v>
          </cell>
          <cell r="P65">
            <v>8.5</v>
          </cell>
          <cell r="S65">
            <v>6</v>
          </cell>
          <cell r="AD65">
            <v>8.6666666666666661</v>
          </cell>
          <cell r="AE65">
            <v>7.333333333333333</v>
          </cell>
          <cell r="AJ65">
            <v>8.2777777777777768</v>
          </cell>
        </row>
        <row r="66">
          <cell r="I66">
            <v>6.333333333333333</v>
          </cell>
          <cell r="O66">
            <v>8</v>
          </cell>
          <cell r="P66">
            <v>7.1666666666666661</v>
          </cell>
          <cell r="S66">
            <v>5</v>
          </cell>
          <cell r="AD66">
            <v>7</v>
          </cell>
          <cell r="AE66">
            <v>6</v>
          </cell>
          <cell r="AJ66">
            <v>7.0555555555555545</v>
          </cell>
        </row>
        <row r="67">
          <cell r="I67">
            <v>9.3333333333333339</v>
          </cell>
          <cell r="O67">
            <v>9</v>
          </cell>
          <cell r="P67">
            <v>9.1666666666666679</v>
          </cell>
          <cell r="S67">
            <v>6</v>
          </cell>
          <cell r="AD67">
            <v>7.25</v>
          </cell>
          <cell r="AE67">
            <v>6.625</v>
          </cell>
          <cell r="AJ67">
            <v>7.9305555555555562</v>
          </cell>
        </row>
        <row r="68">
          <cell r="I68">
            <v>9.6666666666666661</v>
          </cell>
          <cell r="O68">
            <v>10</v>
          </cell>
          <cell r="P68">
            <v>9.8333333333333321</v>
          </cell>
          <cell r="S68">
            <v>8</v>
          </cell>
          <cell r="AD68">
            <v>8</v>
          </cell>
          <cell r="AE68">
            <v>8</v>
          </cell>
          <cell r="AJ68">
            <v>8.9444444444444446</v>
          </cell>
        </row>
        <row r="69">
          <cell r="I69">
            <v>6.666666666666667</v>
          </cell>
          <cell r="O69">
            <v>6</v>
          </cell>
          <cell r="P69">
            <v>6.3333333333333339</v>
          </cell>
          <cell r="S69">
            <v>6</v>
          </cell>
          <cell r="AD69">
            <v>7.75</v>
          </cell>
          <cell r="AE69">
            <v>6.875</v>
          </cell>
          <cell r="AJ69">
            <v>7.4027777777777786</v>
          </cell>
        </row>
        <row r="70">
          <cell r="I70">
            <v>4.333333333333333</v>
          </cell>
          <cell r="O70">
            <v>5.5</v>
          </cell>
          <cell r="P70">
            <v>4.9166666666666661</v>
          </cell>
          <cell r="S70">
            <v>2</v>
          </cell>
          <cell r="AD70">
            <v>5.333333333333333</v>
          </cell>
          <cell r="AE70">
            <v>3.6666666666666665</v>
          </cell>
          <cell r="AJ70">
            <v>5.5277777777777777</v>
          </cell>
        </row>
        <row r="71">
          <cell r="I71">
            <v>6</v>
          </cell>
          <cell r="O71">
            <v>5.5</v>
          </cell>
          <cell r="P71">
            <v>5.75</v>
          </cell>
          <cell r="AD71">
            <v>7.333333333333333</v>
          </cell>
          <cell r="AE71">
            <v>7.1666666666666661</v>
          </cell>
          <cell r="AJ71">
            <v>6.9722222222222214</v>
          </cell>
        </row>
        <row r="73">
          <cell r="I73">
            <v>1.6666666666666667</v>
          </cell>
          <cell r="O73">
            <v>5</v>
          </cell>
          <cell r="P73">
            <v>3.3333333333333335</v>
          </cell>
          <cell r="AD73">
            <v>2</v>
          </cell>
          <cell r="AE73">
            <v>2</v>
          </cell>
          <cell r="AJ73">
            <v>3.4444444444444446</v>
          </cell>
        </row>
        <row r="74">
          <cell r="I74">
            <v>5</v>
          </cell>
          <cell r="O74">
            <v>5</v>
          </cell>
          <cell r="P74">
            <v>5</v>
          </cell>
          <cell r="S74">
            <v>6</v>
          </cell>
          <cell r="AD74">
            <v>7</v>
          </cell>
          <cell r="AE74">
            <v>6.5</v>
          </cell>
          <cell r="AJ74">
            <v>5.833333333333333</v>
          </cell>
        </row>
        <row r="75">
          <cell r="I75">
            <v>6.333333333333333</v>
          </cell>
          <cell r="O75">
            <v>5.5</v>
          </cell>
          <cell r="P75">
            <v>5.9166666666666661</v>
          </cell>
          <cell r="AD75">
            <v>6</v>
          </cell>
          <cell r="AE75">
            <v>6</v>
          </cell>
          <cell r="AJ75">
            <v>6.6388888888888884</v>
          </cell>
        </row>
        <row r="76">
          <cell r="I76">
            <v>6.666666666666667</v>
          </cell>
          <cell r="O76">
            <v>8.5</v>
          </cell>
          <cell r="P76">
            <v>7.5833333333333339</v>
          </cell>
          <cell r="S76">
            <v>8</v>
          </cell>
          <cell r="AD76">
            <v>7.5</v>
          </cell>
          <cell r="AE76">
            <v>7.75</v>
          </cell>
          <cell r="AJ76">
            <v>8.1111111111111125</v>
          </cell>
        </row>
        <row r="77">
          <cell r="I77">
            <v>5.666666666666667</v>
          </cell>
          <cell r="O77">
            <v>5.5</v>
          </cell>
          <cell r="P77">
            <v>5.5833333333333339</v>
          </cell>
          <cell r="S77">
            <v>5</v>
          </cell>
          <cell r="AD77">
            <v>5.5</v>
          </cell>
          <cell r="AE77">
            <v>5.25</v>
          </cell>
          <cell r="AJ77">
            <v>5.6111111111111116</v>
          </cell>
        </row>
        <row r="78">
          <cell r="I78">
            <v>5.333333333333333</v>
          </cell>
          <cell r="O78">
            <v>6.666666666666667</v>
          </cell>
          <cell r="P78">
            <v>6</v>
          </cell>
          <cell r="S78">
            <v>1</v>
          </cell>
          <cell r="AD78">
            <v>6</v>
          </cell>
          <cell r="AE78">
            <v>3.5</v>
          </cell>
          <cell r="AJ78">
            <v>5.833333333333333</v>
          </cell>
        </row>
        <row r="79">
          <cell r="I79">
            <v>8.75</v>
          </cell>
          <cell r="O79">
            <v>7</v>
          </cell>
          <cell r="P79">
            <v>7.875</v>
          </cell>
          <cell r="S79">
            <v>7</v>
          </cell>
          <cell r="AD79">
            <v>8</v>
          </cell>
          <cell r="AE79">
            <v>7.5</v>
          </cell>
          <cell r="AJ79">
            <v>8.4583333333333339</v>
          </cell>
        </row>
        <row r="80">
          <cell r="I80">
            <v>9.25</v>
          </cell>
          <cell r="O80">
            <v>7</v>
          </cell>
          <cell r="P80">
            <v>8.125</v>
          </cell>
          <cell r="S80">
            <v>5</v>
          </cell>
          <cell r="AD80">
            <v>7</v>
          </cell>
          <cell r="AE80">
            <v>6</v>
          </cell>
          <cell r="AJ80">
            <v>7.708333333333333</v>
          </cell>
        </row>
        <row r="81">
          <cell r="I81">
            <v>4.333333333333333</v>
          </cell>
          <cell r="O81">
            <v>2.5</v>
          </cell>
          <cell r="P81">
            <v>3.4166666666666665</v>
          </cell>
          <cell r="AD81">
            <v>4.333333333333333</v>
          </cell>
          <cell r="AE81">
            <v>4.333333333333333</v>
          </cell>
          <cell r="AJ81">
            <v>4.583333333333333</v>
          </cell>
        </row>
        <row r="82">
          <cell r="I82">
            <v>6.666666666666667</v>
          </cell>
          <cell r="O82">
            <v>8</v>
          </cell>
          <cell r="P82">
            <v>7.3333333333333339</v>
          </cell>
          <cell r="S82">
            <v>6</v>
          </cell>
          <cell r="AD82">
            <v>8.5</v>
          </cell>
          <cell r="AE82">
            <v>7.25</v>
          </cell>
          <cell r="AJ82">
            <v>7.8611111111111116</v>
          </cell>
        </row>
        <row r="84">
          <cell r="I84">
            <v>6</v>
          </cell>
          <cell r="O84">
            <v>5</v>
          </cell>
          <cell r="P84">
            <v>5.5</v>
          </cell>
          <cell r="S84">
            <v>5</v>
          </cell>
          <cell r="AD84">
            <v>5.666666666666667</v>
          </cell>
          <cell r="AE84">
            <v>5.3333333333333339</v>
          </cell>
          <cell r="AJ84">
            <v>6.2777777777777786</v>
          </cell>
        </row>
        <row r="85">
          <cell r="I85">
            <v>6</v>
          </cell>
          <cell r="O85">
            <v>5.5</v>
          </cell>
          <cell r="P85">
            <v>5.75</v>
          </cell>
          <cell r="S85">
            <v>6</v>
          </cell>
          <cell r="AD85">
            <v>7.333333333333333</v>
          </cell>
          <cell r="AE85">
            <v>6.6666666666666661</v>
          </cell>
          <cell r="AJ85">
            <v>6.8055555555555545</v>
          </cell>
        </row>
        <row r="86">
          <cell r="I86">
            <v>7.333333333333333</v>
          </cell>
          <cell r="O86">
            <v>8.6666666666666661</v>
          </cell>
          <cell r="P86">
            <v>8</v>
          </cell>
          <cell r="S86">
            <v>5</v>
          </cell>
          <cell r="AD86">
            <v>7.5</v>
          </cell>
          <cell r="AE86">
            <v>6.25</v>
          </cell>
          <cell r="AJ86">
            <v>7.416666666666667</v>
          </cell>
        </row>
        <row r="87">
          <cell r="I87">
            <v>5.75</v>
          </cell>
          <cell r="O87">
            <v>4.666666666666667</v>
          </cell>
          <cell r="P87">
            <v>5.2083333333333339</v>
          </cell>
          <cell r="S87">
            <v>2</v>
          </cell>
          <cell r="AD87">
            <v>5</v>
          </cell>
          <cell r="AE87">
            <v>3.5</v>
          </cell>
          <cell r="AJ87">
            <v>5.2361111111111116</v>
          </cell>
        </row>
        <row r="88">
          <cell r="I88">
            <v>5.666666666666667</v>
          </cell>
          <cell r="O88">
            <v>6.333333333333333</v>
          </cell>
          <cell r="P88">
            <v>6</v>
          </cell>
          <cell r="S88">
            <v>5</v>
          </cell>
          <cell r="AD88">
            <v>6.5</v>
          </cell>
          <cell r="AE88">
            <v>5.75</v>
          </cell>
          <cell r="AJ88">
            <v>6.583333333333333</v>
          </cell>
        </row>
        <row r="89">
          <cell r="I89">
            <v>4.666666666666667</v>
          </cell>
          <cell r="O89">
            <v>4</v>
          </cell>
          <cell r="P89">
            <v>4.3333333333333339</v>
          </cell>
          <cell r="S89">
            <v>5</v>
          </cell>
          <cell r="AD89">
            <v>6</v>
          </cell>
          <cell r="AE89">
            <v>5.5</v>
          </cell>
          <cell r="AJ89">
            <v>4.9444444444444446</v>
          </cell>
        </row>
        <row r="90">
          <cell r="I90">
            <v>5.666666666666667</v>
          </cell>
          <cell r="O90">
            <v>5.5</v>
          </cell>
          <cell r="P90">
            <v>5.5833333333333339</v>
          </cell>
          <cell r="S90">
            <v>6</v>
          </cell>
          <cell r="AD90">
            <v>7</v>
          </cell>
          <cell r="AE90">
            <v>6.5</v>
          </cell>
          <cell r="AJ90">
            <v>6.6944444444444455</v>
          </cell>
        </row>
        <row r="91">
          <cell r="I91">
            <v>8.6666666666666661</v>
          </cell>
          <cell r="O91">
            <v>8</v>
          </cell>
          <cell r="P91">
            <v>8.3333333333333321</v>
          </cell>
          <cell r="S91">
            <v>9</v>
          </cell>
          <cell r="AD91">
            <v>8</v>
          </cell>
          <cell r="AE91">
            <v>8.5</v>
          </cell>
          <cell r="AJ91">
            <v>8.6111111111111107</v>
          </cell>
        </row>
        <row r="92">
          <cell r="I92">
            <v>7.75</v>
          </cell>
          <cell r="O92">
            <v>7</v>
          </cell>
          <cell r="P92">
            <v>7.375</v>
          </cell>
          <cell r="S92">
            <v>5</v>
          </cell>
          <cell r="AD92">
            <v>6.5</v>
          </cell>
          <cell r="AE92">
            <v>5.75</v>
          </cell>
          <cell r="AJ92">
            <v>7.375</v>
          </cell>
        </row>
        <row r="93">
          <cell r="I93">
            <v>7.333333333333333</v>
          </cell>
          <cell r="O93">
            <v>7</v>
          </cell>
          <cell r="P93">
            <v>7.1666666666666661</v>
          </cell>
          <cell r="S93">
            <v>6</v>
          </cell>
          <cell r="AD93">
            <v>7</v>
          </cell>
          <cell r="AE93">
            <v>6.5</v>
          </cell>
          <cell r="AJ93">
            <v>7.2222222222222214</v>
          </cell>
        </row>
        <row r="94">
          <cell r="I94">
            <v>5.666666666666667</v>
          </cell>
          <cell r="O94">
            <v>7</v>
          </cell>
          <cell r="P94">
            <v>6.3333333333333339</v>
          </cell>
          <cell r="S94">
            <v>5</v>
          </cell>
          <cell r="AD94">
            <v>7.666666666666667</v>
          </cell>
          <cell r="AE94">
            <v>6.3333333333333339</v>
          </cell>
          <cell r="AJ94">
            <v>6.5555555555555562</v>
          </cell>
        </row>
        <row r="95">
          <cell r="I95">
            <v>9.25</v>
          </cell>
          <cell r="O95">
            <v>8.3333333333333339</v>
          </cell>
          <cell r="P95">
            <v>8.7916666666666679</v>
          </cell>
          <cell r="S95">
            <v>9</v>
          </cell>
          <cell r="AD95">
            <v>9</v>
          </cell>
          <cell r="AE95">
            <v>9</v>
          </cell>
          <cell r="AJ95">
            <v>8.5972222222222232</v>
          </cell>
        </row>
        <row r="96">
          <cell r="I96">
            <v>5</v>
          </cell>
          <cell r="O96">
            <v>5.5</v>
          </cell>
          <cell r="P96">
            <v>5.25</v>
          </cell>
          <cell r="S96">
            <v>1</v>
          </cell>
          <cell r="AD96">
            <v>5.666666666666667</v>
          </cell>
          <cell r="AE96">
            <v>3.3333333333333335</v>
          </cell>
          <cell r="AJ96">
            <v>5.1944444444444446</v>
          </cell>
        </row>
        <row r="97">
          <cell r="I97">
            <v>6.25</v>
          </cell>
          <cell r="O97">
            <v>5.5</v>
          </cell>
          <cell r="P97">
            <v>5.875</v>
          </cell>
          <cell r="S97">
            <v>5</v>
          </cell>
          <cell r="AD97">
            <v>7.5</v>
          </cell>
          <cell r="AE97">
            <v>6.25</v>
          </cell>
          <cell r="AJ97">
            <v>6.708333333333333</v>
          </cell>
        </row>
        <row r="98">
          <cell r="I98">
            <v>7</v>
          </cell>
          <cell r="O98">
            <v>7</v>
          </cell>
          <cell r="P98">
            <v>7</v>
          </cell>
          <cell r="S98">
            <v>5</v>
          </cell>
          <cell r="AD98">
            <v>7.333333333333333</v>
          </cell>
          <cell r="AE98">
            <v>6.1666666666666661</v>
          </cell>
          <cell r="AJ98">
            <v>7.0555555555555545</v>
          </cell>
        </row>
        <row r="99">
          <cell r="I99">
            <v>6.666666666666667</v>
          </cell>
          <cell r="O99">
            <v>7.5</v>
          </cell>
          <cell r="P99">
            <v>7.0833333333333339</v>
          </cell>
          <cell r="S99">
            <v>5</v>
          </cell>
          <cell r="AD99">
            <v>7</v>
          </cell>
          <cell r="AE99">
            <v>6</v>
          </cell>
          <cell r="AJ99">
            <v>6.6944444444444455</v>
          </cell>
        </row>
        <row r="100">
          <cell r="I100">
            <v>5</v>
          </cell>
          <cell r="O100">
            <v>6</v>
          </cell>
          <cell r="P100">
            <v>5.5</v>
          </cell>
          <cell r="S100">
            <v>1</v>
          </cell>
          <cell r="AD100">
            <v>5.5</v>
          </cell>
          <cell r="AE100">
            <v>3.25</v>
          </cell>
          <cell r="AJ100">
            <v>5.583333333333333</v>
          </cell>
        </row>
        <row r="101">
          <cell r="I101">
            <v>8.4</v>
          </cell>
          <cell r="O101">
            <v>8</v>
          </cell>
          <cell r="P101">
            <v>8.1999999999999993</v>
          </cell>
          <cell r="S101">
            <v>5</v>
          </cell>
          <cell r="AD101">
            <v>9.5</v>
          </cell>
          <cell r="AE101">
            <v>7.25</v>
          </cell>
          <cell r="AJ101">
            <v>8.15</v>
          </cell>
        </row>
        <row r="102">
          <cell r="I102">
            <v>5.666666666666667</v>
          </cell>
          <cell r="O102">
            <v>6.5</v>
          </cell>
          <cell r="P102">
            <v>6.0833333333333339</v>
          </cell>
          <cell r="S102">
            <v>4</v>
          </cell>
          <cell r="AD102">
            <v>5</v>
          </cell>
          <cell r="AE102">
            <v>4.5</v>
          </cell>
          <cell r="AJ102">
            <v>6.1944444444444455</v>
          </cell>
        </row>
        <row r="103">
          <cell r="I103">
            <v>6</v>
          </cell>
          <cell r="O103">
            <v>6.5</v>
          </cell>
          <cell r="P103">
            <v>6.25</v>
          </cell>
          <cell r="AD103">
            <v>7</v>
          </cell>
          <cell r="AE103">
            <v>7</v>
          </cell>
          <cell r="AJ103">
            <v>7.8125</v>
          </cell>
        </row>
        <row r="104">
          <cell r="I104">
            <v>5.8</v>
          </cell>
          <cell r="O104">
            <v>5</v>
          </cell>
          <cell r="P104">
            <v>5.4</v>
          </cell>
          <cell r="AD104">
            <v>7</v>
          </cell>
          <cell r="AE104">
            <v>7</v>
          </cell>
          <cell r="AJ104">
            <v>6.8</v>
          </cell>
        </row>
        <row r="105">
          <cell r="I105">
            <v>5.25</v>
          </cell>
          <cell r="O105">
            <v>5</v>
          </cell>
          <cell r="P105">
            <v>5.125</v>
          </cell>
          <cell r="AD105">
            <v>6</v>
          </cell>
          <cell r="AE105">
            <v>6</v>
          </cell>
          <cell r="AJ105">
            <v>6.041666666666667</v>
          </cell>
        </row>
        <row r="106">
          <cell r="I106">
            <v>7</v>
          </cell>
          <cell r="O106">
            <v>8</v>
          </cell>
          <cell r="P106">
            <v>7.5</v>
          </cell>
          <cell r="S106">
            <v>5</v>
          </cell>
          <cell r="AD106">
            <v>7.5</v>
          </cell>
          <cell r="AE106">
            <v>6.25</v>
          </cell>
          <cell r="AJ106">
            <v>7.25</v>
          </cell>
        </row>
        <row r="107">
          <cell r="I107">
            <v>8.8333333333333339</v>
          </cell>
          <cell r="O107">
            <v>8</v>
          </cell>
          <cell r="P107">
            <v>8.4166666666666679</v>
          </cell>
          <cell r="AD107">
            <v>9</v>
          </cell>
          <cell r="AE107">
            <v>9</v>
          </cell>
          <cell r="AJ107">
            <v>8.4722222222222232</v>
          </cell>
        </row>
        <row r="108">
          <cell r="I108">
            <v>3.3333333333333335</v>
          </cell>
          <cell r="O108">
            <v>2</v>
          </cell>
          <cell r="P108">
            <v>2.666666666666667</v>
          </cell>
          <cell r="AD108">
            <v>5.5</v>
          </cell>
          <cell r="AE108">
            <v>5.5</v>
          </cell>
          <cell r="AJ108">
            <v>5.0555555555555562</v>
          </cell>
        </row>
        <row r="109">
          <cell r="I109">
            <v>6.2</v>
          </cell>
          <cell r="O109">
            <v>5</v>
          </cell>
          <cell r="P109">
            <v>5.6</v>
          </cell>
          <cell r="AD109">
            <v>7</v>
          </cell>
          <cell r="AE109">
            <v>7</v>
          </cell>
          <cell r="AJ109">
            <v>7.65</v>
          </cell>
        </row>
        <row r="110">
          <cell r="I110">
            <v>8</v>
          </cell>
          <cell r="O110">
            <v>7.5</v>
          </cell>
          <cell r="P110">
            <v>7.75</v>
          </cell>
          <cell r="S110">
            <v>6</v>
          </cell>
          <cell r="AD110">
            <v>8.5</v>
          </cell>
          <cell r="AE110">
            <v>7.25</v>
          </cell>
          <cell r="AJ110">
            <v>7.666666666666667</v>
          </cell>
        </row>
        <row r="111">
          <cell r="I111">
            <v>6.5</v>
          </cell>
          <cell r="O111">
            <v>7.5</v>
          </cell>
          <cell r="P111">
            <v>7</v>
          </cell>
          <cell r="S111">
            <v>6</v>
          </cell>
          <cell r="AD111">
            <v>8</v>
          </cell>
          <cell r="AE111">
            <v>7</v>
          </cell>
          <cell r="AJ111">
            <v>7.333333333333333</v>
          </cell>
        </row>
        <row r="112">
          <cell r="I112">
            <v>5.5</v>
          </cell>
          <cell r="O112">
            <v>3.5</v>
          </cell>
          <cell r="P112">
            <v>4.5</v>
          </cell>
          <cell r="AD112">
            <v>5</v>
          </cell>
          <cell r="AE112">
            <v>5</v>
          </cell>
          <cell r="AJ112">
            <v>5.625</v>
          </cell>
        </row>
        <row r="113">
          <cell r="I113">
            <v>7.5</v>
          </cell>
          <cell r="O113">
            <v>8</v>
          </cell>
          <cell r="P113">
            <v>7.75</v>
          </cell>
          <cell r="S113">
            <v>7</v>
          </cell>
          <cell r="AD113">
            <v>7</v>
          </cell>
          <cell r="AE113">
            <v>7</v>
          </cell>
          <cell r="AJ113">
            <v>7.583333333333333</v>
          </cell>
        </row>
        <row r="114">
          <cell r="I114">
            <v>4.333333333333333</v>
          </cell>
          <cell r="O114">
            <v>5</v>
          </cell>
          <cell r="P114">
            <v>4.6666666666666661</v>
          </cell>
          <cell r="AD114">
            <v>7</v>
          </cell>
          <cell r="AE114">
            <v>7</v>
          </cell>
          <cell r="AJ114">
            <v>7.1666666666666661</v>
          </cell>
        </row>
        <row r="115">
          <cell r="I115">
            <v>5.333333333333333</v>
          </cell>
          <cell r="O115">
            <v>5</v>
          </cell>
          <cell r="P115">
            <v>5.1666666666666661</v>
          </cell>
          <cell r="AD115">
            <v>5</v>
          </cell>
          <cell r="AE115">
            <v>5</v>
          </cell>
          <cell r="AJ115">
            <v>6.5416666666666661</v>
          </cell>
        </row>
        <row r="116">
          <cell r="I116">
            <v>4.666666666666667</v>
          </cell>
          <cell r="O116">
            <v>6</v>
          </cell>
          <cell r="P116">
            <v>5.3333333333333339</v>
          </cell>
          <cell r="AD116">
            <v>7</v>
          </cell>
          <cell r="AE116">
            <v>7</v>
          </cell>
          <cell r="AJ116">
            <v>7.3333333333333339</v>
          </cell>
        </row>
        <row r="118">
          <cell r="I118">
            <v>5.5</v>
          </cell>
          <cell r="O118">
            <v>5</v>
          </cell>
          <cell r="P118">
            <v>5.25</v>
          </cell>
          <cell r="AD118">
            <v>5</v>
          </cell>
          <cell r="AE118">
            <v>5</v>
          </cell>
          <cell r="AJ118">
            <v>6.0625</v>
          </cell>
        </row>
        <row r="119">
          <cell r="I119">
            <v>6</v>
          </cell>
          <cell r="O119">
            <v>5.333333333333333</v>
          </cell>
          <cell r="P119">
            <v>5.6666666666666661</v>
          </cell>
          <cell r="AD119">
            <v>8</v>
          </cell>
          <cell r="AE119">
            <v>8</v>
          </cell>
          <cell r="AJ119">
            <v>6.8888888888888884</v>
          </cell>
        </row>
        <row r="120">
          <cell r="I120">
            <v>9.25</v>
          </cell>
          <cell r="O120">
            <v>9</v>
          </cell>
          <cell r="P120">
            <v>9.125</v>
          </cell>
          <cell r="S120">
            <v>8</v>
          </cell>
          <cell r="AD120">
            <v>9</v>
          </cell>
          <cell r="AE120">
            <v>8.5</v>
          </cell>
          <cell r="AJ120">
            <v>8.875</v>
          </cell>
        </row>
        <row r="121">
          <cell r="I121">
            <v>7.4</v>
          </cell>
          <cell r="O121">
            <v>6</v>
          </cell>
          <cell r="P121">
            <v>6.7</v>
          </cell>
          <cell r="S121">
            <v>6</v>
          </cell>
          <cell r="AD121">
            <v>7.5</v>
          </cell>
          <cell r="AE121">
            <v>6.75</v>
          </cell>
          <cell r="AJ121">
            <v>7.4833333333333334</v>
          </cell>
        </row>
        <row r="122">
          <cell r="I122">
            <v>4.333333333333333</v>
          </cell>
          <cell r="O122">
            <v>6</v>
          </cell>
          <cell r="P122">
            <v>5.1666666666666661</v>
          </cell>
          <cell r="AD122">
            <v>6</v>
          </cell>
          <cell r="AE122">
            <v>6</v>
          </cell>
          <cell r="AJ122">
            <v>6.7916666666666661</v>
          </cell>
        </row>
        <row r="123">
          <cell r="I123">
            <v>5</v>
          </cell>
          <cell r="O123">
            <v>6</v>
          </cell>
          <cell r="P123">
            <v>5.5</v>
          </cell>
          <cell r="AD123">
            <v>7</v>
          </cell>
          <cell r="AE123">
            <v>7</v>
          </cell>
          <cell r="AJ123">
            <v>6.5</v>
          </cell>
        </row>
        <row r="124">
          <cell r="I124">
            <v>6.666666666666667</v>
          </cell>
          <cell r="O124">
            <v>6</v>
          </cell>
          <cell r="P124">
            <v>6.3333333333333339</v>
          </cell>
          <cell r="AD124">
            <v>7</v>
          </cell>
          <cell r="AE124">
            <v>7</v>
          </cell>
          <cell r="AJ124">
            <v>7.5833333333333339</v>
          </cell>
        </row>
        <row r="125">
          <cell r="I125">
            <v>5</v>
          </cell>
          <cell r="O125">
            <v>7</v>
          </cell>
          <cell r="P125">
            <v>6</v>
          </cell>
          <cell r="AD125">
            <v>7</v>
          </cell>
          <cell r="AE125">
            <v>7</v>
          </cell>
          <cell r="AJ125">
            <v>7.75</v>
          </cell>
        </row>
        <row r="126">
          <cell r="I126">
            <v>5.25</v>
          </cell>
          <cell r="O126">
            <v>5</v>
          </cell>
          <cell r="P126">
            <v>5.125</v>
          </cell>
          <cell r="S126">
            <v>5</v>
          </cell>
          <cell r="AD126">
            <v>6</v>
          </cell>
          <cell r="AE126">
            <v>5.5</v>
          </cell>
          <cell r="AJ126">
            <v>5.875</v>
          </cell>
        </row>
        <row r="128">
          <cell r="I128">
            <v>4</v>
          </cell>
          <cell r="O128">
            <v>5</v>
          </cell>
          <cell r="P128">
            <v>4.5</v>
          </cell>
          <cell r="AD128">
            <v>5</v>
          </cell>
          <cell r="AE128">
            <v>5</v>
          </cell>
          <cell r="AJ128">
            <v>5.375</v>
          </cell>
        </row>
        <row r="129">
          <cell r="I129">
            <v>6</v>
          </cell>
          <cell r="O129">
            <v>3.6666666666666665</v>
          </cell>
          <cell r="P129">
            <v>4.833333333333333</v>
          </cell>
          <cell r="AD129">
            <v>5.5</v>
          </cell>
          <cell r="AE129">
            <v>5.5</v>
          </cell>
          <cell r="AJ129">
            <v>6.1111111111111107</v>
          </cell>
        </row>
        <row r="130">
          <cell r="I130">
            <v>8.6666666666666661</v>
          </cell>
          <cell r="O130">
            <v>7.333333333333333</v>
          </cell>
          <cell r="P130">
            <v>8</v>
          </cell>
          <cell r="AD130">
            <v>7</v>
          </cell>
          <cell r="AE130">
            <v>7</v>
          </cell>
          <cell r="AJ130">
            <v>7.666666666666667</v>
          </cell>
        </row>
      </sheetData>
      <sheetData sheetId="5">
        <row r="2">
          <cell r="H2">
            <v>5.333333333333333</v>
          </cell>
          <cell r="O2">
            <v>5</v>
          </cell>
          <cell r="P2">
            <v>5.1666666666666661</v>
          </cell>
          <cell r="S2">
            <v>6</v>
          </cell>
          <cell r="AC2">
            <v>7.666666666666667</v>
          </cell>
          <cell r="AD2">
            <v>6.8333333333333339</v>
          </cell>
          <cell r="AI2">
            <v>6</v>
          </cell>
        </row>
        <row r="3">
          <cell r="H3">
            <v>5</v>
          </cell>
          <cell r="O3">
            <v>5</v>
          </cell>
          <cell r="P3">
            <v>5</v>
          </cell>
          <cell r="S3">
            <v>5</v>
          </cell>
          <cell r="AC3">
            <v>5.666666666666667</v>
          </cell>
          <cell r="AD3">
            <v>5.3333333333333339</v>
          </cell>
          <cell r="AI3">
            <v>6.7777777777777786</v>
          </cell>
        </row>
        <row r="4">
          <cell r="H4">
            <v>5</v>
          </cell>
          <cell r="O4">
            <v>5.5</v>
          </cell>
          <cell r="P4">
            <v>5.25</v>
          </cell>
          <cell r="S4">
            <v>5</v>
          </cell>
          <cell r="AC4">
            <v>6.5</v>
          </cell>
          <cell r="AD4">
            <v>5.75</v>
          </cell>
          <cell r="AI4">
            <v>7</v>
          </cell>
        </row>
        <row r="5">
          <cell r="H5">
            <v>9.3333333333333339</v>
          </cell>
          <cell r="O5">
            <v>7</v>
          </cell>
          <cell r="P5">
            <v>8.1666666666666679</v>
          </cell>
          <cell r="S5">
            <v>7</v>
          </cell>
          <cell r="AC5">
            <v>8.6666666666666661</v>
          </cell>
          <cell r="AD5">
            <v>7.833333333333333</v>
          </cell>
          <cell r="AI5">
            <v>8.6666666666666661</v>
          </cell>
        </row>
        <row r="6">
          <cell r="H6">
            <v>5.333333333333333</v>
          </cell>
          <cell r="O6">
            <v>5</v>
          </cell>
          <cell r="P6">
            <v>5.1666666666666661</v>
          </cell>
          <cell r="S6">
            <v>5</v>
          </cell>
          <cell r="AC6">
            <v>6</v>
          </cell>
          <cell r="AD6">
            <v>5.5</v>
          </cell>
          <cell r="AI6">
            <v>5.8888888888888884</v>
          </cell>
        </row>
        <row r="7">
          <cell r="H7">
            <v>7.333333333333333</v>
          </cell>
          <cell r="O7">
            <v>7.5</v>
          </cell>
          <cell r="P7">
            <v>7.4166666666666661</v>
          </cell>
          <cell r="S7">
            <v>6</v>
          </cell>
          <cell r="AC7">
            <v>9</v>
          </cell>
          <cell r="AD7">
            <v>7.5</v>
          </cell>
          <cell r="AI7">
            <v>8.3055555555555554</v>
          </cell>
        </row>
        <row r="8">
          <cell r="H8">
            <v>7.666666666666667</v>
          </cell>
          <cell r="O8">
            <v>8</v>
          </cell>
          <cell r="P8">
            <v>7.8333333333333339</v>
          </cell>
          <cell r="S8">
            <v>5</v>
          </cell>
          <cell r="AC8">
            <v>6.666666666666667</v>
          </cell>
          <cell r="AD8">
            <v>5.8333333333333339</v>
          </cell>
          <cell r="AI8">
            <v>7.2222222222222223</v>
          </cell>
        </row>
        <row r="9">
          <cell r="H9">
            <v>6.333333333333333</v>
          </cell>
          <cell r="O9">
            <v>8.5</v>
          </cell>
          <cell r="P9">
            <v>7.4166666666666661</v>
          </cell>
          <cell r="S9">
            <v>5</v>
          </cell>
          <cell r="AC9">
            <v>6.666666666666667</v>
          </cell>
          <cell r="AD9">
            <v>5.8333333333333339</v>
          </cell>
          <cell r="AI9">
            <v>7.416666666666667</v>
          </cell>
        </row>
        <row r="10">
          <cell r="H10">
            <v>8</v>
          </cell>
          <cell r="O10">
            <v>6</v>
          </cell>
          <cell r="P10">
            <v>7</v>
          </cell>
          <cell r="S10">
            <v>6</v>
          </cell>
          <cell r="AC10">
            <v>6.333333333333333</v>
          </cell>
          <cell r="AD10">
            <v>6.1666666666666661</v>
          </cell>
          <cell r="AI10">
            <v>7.7222222222222214</v>
          </cell>
        </row>
        <row r="11">
          <cell r="H11">
            <v>8</v>
          </cell>
          <cell r="O11">
            <v>6</v>
          </cell>
          <cell r="P11">
            <v>7</v>
          </cell>
          <cell r="S11">
            <v>8</v>
          </cell>
          <cell r="AC11">
            <v>7.666666666666667</v>
          </cell>
          <cell r="AD11">
            <v>7.8333333333333339</v>
          </cell>
          <cell r="AI11">
            <v>7.9444444444444455</v>
          </cell>
        </row>
        <row r="12">
          <cell r="H12">
            <v>5.666666666666667</v>
          </cell>
          <cell r="O12">
            <v>5</v>
          </cell>
          <cell r="P12">
            <v>5.3333333333333339</v>
          </cell>
          <cell r="S12">
            <v>6</v>
          </cell>
          <cell r="AC12">
            <v>5.333333333333333</v>
          </cell>
          <cell r="AD12">
            <v>5.6666666666666661</v>
          </cell>
          <cell r="AI12">
            <v>6.333333333333333</v>
          </cell>
        </row>
        <row r="13">
          <cell r="H13">
            <v>5.333333333333333</v>
          </cell>
          <cell r="O13">
            <v>3</v>
          </cell>
          <cell r="P13">
            <v>4.1666666666666661</v>
          </cell>
          <cell r="S13">
            <v>5</v>
          </cell>
          <cell r="AC13">
            <v>5</v>
          </cell>
          <cell r="AD13">
            <v>5</v>
          </cell>
          <cell r="AI13">
            <v>5.0555555555555554</v>
          </cell>
        </row>
        <row r="14">
          <cell r="H14">
            <v>9.6666666666666661</v>
          </cell>
          <cell r="O14">
            <v>9.5</v>
          </cell>
          <cell r="P14">
            <v>9.5833333333333321</v>
          </cell>
          <cell r="S14">
            <v>7</v>
          </cell>
          <cell r="AC14">
            <v>8</v>
          </cell>
          <cell r="AD14">
            <v>7.5</v>
          </cell>
          <cell r="AI14">
            <v>8.6944444444444446</v>
          </cell>
        </row>
        <row r="15">
          <cell r="H15">
            <v>9</v>
          </cell>
          <cell r="O15">
            <v>7.5</v>
          </cell>
          <cell r="P15">
            <v>8.25</v>
          </cell>
          <cell r="S15">
            <v>6</v>
          </cell>
          <cell r="AC15">
            <v>6.666666666666667</v>
          </cell>
          <cell r="AD15">
            <v>6.3333333333333339</v>
          </cell>
          <cell r="AI15">
            <v>8.1944444444444446</v>
          </cell>
        </row>
        <row r="16">
          <cell r="H16">
            <v>5</v>
          </cell>
          <cell r="O16">
            <v>6</v>
          </cell>
          <cell r="P16">
            <v>5.5</v>
          </cell>
          <cell r="S16">
            <v>5</v>
          </cell>
          <cell r="AC16">
            <v>6</v>
          </cell>
          <cell r="AD16">
            <v>5.5</v>
          </cell>
          <cell r="AI16">
            <v>6</v>
          </cell>
        </row>
        <row r="17">
          <cell r="H17">
            <v>5.333333333333333</v>
          </cell>
          <cell r="O17">
            <v>5.5</v>
          </cell>
          <cell r="P17">
            <v>5.4166666666666661</v>
          </cell>
          <cell r="S17">
            <v>5</v>
          </cell>
          <cell r="AC17">
            <v>6.333333333333333</v>
          </cell>
          <cell r="AD17">
            <v>5.6666666666666661</v>
          </cell>
          <cell r="AI17">
            <v>6.6944444444444438</v>
          </cell>
        </row>
        <row r="18">
          <cell r="H18">
            <v>8.3333333333333339</v>
          </cell>
          <cell r="O18">
            <v>8.5</v>
          </cell>
          <cell r="P18">
            <v>8.4166666666666679</v>
          </cell>
          <cell r="S18">
            <v>5</v>
          </cell>
          <cell r="AC18">
            <v>8</v>
          </cell>
          <cell r="AD18">
            <v>6.5</v>
          </cell>
          <cell r="AI18">
            <v>8.3055555555555554</v>
          </cell>
        </row>
        <row r="19">
          <cell r="H19">
            <v>9.3333333333333339</v>
          </cell>
          <cell r="O19">
            <v>9</v>
          </cell>
          <cell r="P19">
            <v>9.1666666666666679</v>
          </cell>
          <cell r="S19">
            <v>10</v>
          </cell>
          <cell r="AC19">
            <v>8.6666666666666661</v>
          </cell>
          <cell r="AD19">
            <v>9.3333333333333321</v>
          </cell>
          <cell r="AI19">
            <v>9.5</v>
          </cell>
        </row>
        <row r="20">
          <cell r="H20">
            <v>8</v>
          </cell>
          <cell r="O20">
            <v>6</v>
          </cell>
          <cell r="P20">
            <v>7</v>
          </cell>
          <cell r="S20">
            <v>9</v>
          </cell>
          <cell r="AC20">
            <v>7</v>
          </cell>
          <cell r="AD20">
            <v>8</v>
          </cell>
          <cell r="AI20">
            <v>8.3333333333333339</v>
          </cell>
        </row>
        <row r="21">
          <cell r="H21">
            <v>9.6666666666666661</v>
          </cell>
          <cell r="O21">
            <v>9.5</v>
          </cell>
          <cell r="P21">
            <v>9.5833333333333321</v>
          </cell>
          <cell r="S21">
            <v>8</v>
          </cell>
          <cell r="AC21">
            <v>8.3333333333333339</v>
          </cell>
          <cell r="AD21">
            <v>8.1666666666666679</v>
          </cell>
          <cell r="AI21">
            <v>9.25</v>
          </cell>
        </row>
        <row r="22">
          <cell r="H22">
            <v>8</v>
          </cell>
          <cell r="O22">
            <v>7.5</v>
          </cell>
          <cell r="P22">
            <v>7.75</v>
          </cell>
          <cell r="S22">
            <v>6</v>
          </cell>
          <cell r="AC22">
            <v>7</v>
          </cell>
          <cell r="AD22">
            <v>6.5</v>
          </cell>
          <cell r="AI22">
            <v>8.0833333333333339</v>
          </cell>
        </row>
        <row r="23">
          <cell r="H23">
            <v>5.666666666666667</v>
          </cell>
          <cell r="O23">
            <v>5.5</v>
          </cell>
          <cell r="P23">
            <v>5.5833333333333339</v>
          </cell>
          <cell r="S23">
            <v>6</v>
          </cell>
          <cell r="AC23">
            <v>7</v>
          </cell>
          <cell r="AD23">
            <v>6.5</v>
          </cell>
          <cell r="AI23">
            <v>5.6944444444444455</v>
          </cell>
        </row>
        <row r="24">
          <cell r="H24">
            <v>7.333333333333333</v>
          </cell>
          <cell r="O24">
            <v>8</v>
          </cell>
          <cell r="P24">
            <v>7.6666666666666661</v>
          </cell>
          <cell r="S24">
            <v>5</v>
          </cell>
          <cell r="AC24">
            <v>8.3333333333333339</v>
          </cell>
          <cell r="AD24">
            <v>6.666666666666667</v>
          </cell>
          <cell r="AI24">
            <v>8.1111111111111107</v>
          </cell>
        </row>
        <row r="25">
          <cell r="H25">
            <v>8</v>
          </cell>
          <cell r="O25">
            <v>7.5</v>
          </cell>
          <cell r="P25">
            <v>7.75</v>
          </cell>
          <cell r="S25">
            <v>5</v>
          </cell>
          <cell r="AC25">
            <v>8</v>
          </cell>
          <cell r="AD25">
            <v>6.5</v>
          </cell>
          <cell r="AI25">
            <v>7.75</v>
          </cell>
        </row>
        <row r="26">
          <cell r="H26">
            <v>6.333333333333333</v>
          </cell>
          <cell r="O26">
            <v>5.5</v>
          </cell>
          <cell r="P26">
            <v>5.9166666666666661</v>
          </cell>
          <cell r="S26">
            <v>6</v>
          </cell>
          <cell r="AC26">
            <v>8.6666666666666661</v>
          </cell>
          <cell r="AD26">
            <v>7.333333333333333</v>
          </cell>
          <cell r="AI26">
            <v>7.416666666666667</v>
          </cell>
        </row>
        <row r="27">
          <cell r="H27">
            <v>7.333333333333333</v>
          </cell>
          <cell r="O27">
            <v>8</v>
          </cell>
          <cell r="P27">
            <v>7.6666666666666661</v>
          </cell>
          <cell r="S27">
            <v>9</v>
          </cell>
          <cell r="AC27">
            <v>9.6666666666666661</v>
          </cell>
          <cell r="AD27">
            <v>9.3333333333333321</v>
          </cell>
          <cell r="AI27">
            <v>9</v>
          </cell>
        </row>
        <row r="28">
          <cell r="H28">
            <v>7.666666666666667</v>
          </cell>
          <cell r="O28">
            <v>7</v>
          </cell>
          <cell r="P28">
            <v>7.3333333333333339</v>
          </cell>
          <cell r="S28">
            <v>5</v>
          </cell>
          <cell r="AC28">
            <v>6.666666666666667</v>
          </cell>
          <cell r="AD28">
            <v>5.8333333333333339</v>
          </cell>
          <cell r="AI28">
            <v>7.3888888888888893</v>
          </cell>
        </row>
        <row r="29">
          <cell r="H29">
            <v>10</v>
          </cell>
          <cell r="O29">
            <v>9.5</v>
          </cell>
          <cell r="P29">
            <v>9.75</v>
          </cell>
          <cell r="S29">
            <v>6</v>
          </cell>
          <cell r="AC29">
            <v>8</v>
          </cell>
          <cell r="AD29">
            <v>7</v>
          </cell>
        </row>
        <row r="30">
          <cell r="H30">
            <v>7</v>
          </cell>
          <cell r="O30">
            <v>6</v>
          </cell>
          <cell r="P30">
            <v>6.5</v>
          </cell>
          <cell r="S30">
            <v>6</v>
          </cell>
          <cell r="AC30">
            <v>7.333333333333333</v>
          </cell>
          <cell r="AD30">
            <v>6.6666666666666661</v>
          </cell>
          <cell r="AI30">
            <v>7.0555555555555545</v>
          </cell>
        </row>
        <row r="31">
          <cell r="H31">
            <v>10</v>
          </cell>
          <cell r="O31">
            <v>9.5</v>
          </cell>
          <cell r="P31">
            <v>9.75</v>
          </cell>
          <cell r="S31">
            <v>10</v>
          </cell>
          <cell r="AC31">
            <v>9.3333333333333339</v>
          </cell>
          <cell r="AD31">
            <v>9.6666666666666679</v>
          </cell>
          <cell r="AI31">
            <v>9.8055555555555554</v>
          </cell>
        </row>
        <row r="32">
          <cell r="H32">
            <v>6</v>
          </cell>
          <cell r="O32">
            <v>6</v>
          </cell>
          <cell r="P32">
            <v>6</v>
          </cell>
          <cell r="S32">
            <v>6</v>
          </cell>
          <cell r="AC32">
            <v>9</v>
          </cell>
          <cell r="AD32">
            <v>7.5</v>
          </cell>
          <cell r="AI32">
            <v>7.833333333333333</v>
          </cell>
        </row>
        <row r="33">
          <cell r="H33">
            <v>7.6</v>
          </cell>
          <cell r="O33">
            <v>5.666666666666667</v>
          </cell>
          <cell r="P33">
            <v>6.6333333333333329</v>
          </cell>
          <cell r="S33">
            <v>5</v>
          </cell>
          <cell r="AD33">
            <v>5</v>
          </cell>
          <cell r="AI33">
            <v>6.8777777777777773</v>
          </cell>
        </row>
        <row r="34">
          <cell r="H34">
            <v>6.333333333333333</v>
          </cell>
          <cell r="O34">
            <v>6</v>
          </cell>
          <cell r="P34">
            <v>6.1666666666666661</v>
          </cell>
          <cell r="S34">
            <v>7</v>
          </cell>
          <cell r="AC34">
            <v>7</v>
          </cell>
          <cell r="AD34">
            <v>7</v>
          </cell>
          <cell r="AI34">
            <v>6.7222222222222214</v>
          </cell>
        </row>
        <row r="35">
          <cell r="H35">
            <v>5.5</v>
          </cell>
          <cell r="O35">
            <v>6.666666666666667</v>
          </cell>
          <cell r="P35">
            <v>6.0833333333333339</v>
          </cell>
          <cell r="S35">
            <v>6</v>
          </cell>
          <cell r="AC35">
            <v>8</v>
          </cell>
          <cell r="AD35">
            <v>7</v>
          </cell>
          <cell r="AI35">
            <v>6.0277777777777786</v>
          </cell>
        </row>
        <row r="36">
          <cell r="H36">
            <v>3</v>
          </cell>
          <cell r="O36">
            <v>3</v>
          </cell>
          <cell r="P36">
            <v>3</v>
          </cell>
          <cell r="S36">
            <v>5</v>
          </cell>
          <cell r="AC36">
            <v>7.5</v>
          </cell>
          <cell r="AD36">
            <v>6.25</v>
          </cell>
          <cell r="AI36">
            <v>3.0833333333333335</v>
          </cell>
        </row>
        <row r="37">
          <cell r="H37">
            <v>4.333333333333333</v>
          </cell>
          <cell r="O37">
            <v>4.75</v>
          </cell>
          <cell r="P37">
            <v>4.5416666666666661</v>
          </cell>
          <cell r="S37">
            <v>6</v>
          </cell>
          <cell r="AC37">
            <v>6</v>
          </cell>
          <cell r="AD37">
            <v>6</v>
          </cell>
          <cell r="AI37">
            <v>3.5138888888888888</v>
          </cell>
        </row>
        <row r="38">
          <cell r="H38">
            <v>6.333333333333333</v>
          </cell>
          <cell r="O38">
            <v>6</v>
          </cell>
          <cell r="P38">
            <v>6.1666666666666661</v>
          </cell>
          <cell r="S38">
            <v>6</v>
          </cell>
          <cell r="AC38">
            <v>5</v>
          </cell>
          <cell r="AD38">
            <v>5.5</v>
          </cell>
          <cell r="AI38">
            <v>6.2222222222222214</v>
          </cell>
        </row>
        <row r="39">
          <cell r="H39">
            <v>6.666666666666667</v>
          </cell>
          <cell r="O39">
            <v>8</v>
          </cell>
          <cell r="P39">
            <v>7.3333333333333339</v>
          </cell>
          <cell r="S39">
            <v>8</v>
          </cell>
          <cell r="AC39">
            <v>10</v>
          </cell>
          <cell r="AD39">
            <v>9</v>
          </cell>
          <cell r="AI39">
            <v>7.7777777777777786</v>
          </cell>
        </row>
        <row r="40">
          <cell r="H40">
            <v>5.333333333333333</v>
          </cell>
          <cell r="O40">
            <v>6.333333333333333</v>
          </cell>
          <cell r="P40">
            <v>5.833333333333333</v>
          </cell>
          <cell r="S40">
            <v>5</v>
          </cell>
          <cell r="AC40">
            <v>8</v>
          </cell>
          <cell r="AD40">
            <v>6.5</v>
          </cell>
          <cell r="AI40">
            <v>7.1111111111111107</v>
          </cell>
        </row>
        <row r="41">
          <cell r="H41">
            <v>6.666666666666667</v>
          </cell>
          <cell r="O41">
            <v>7.666666666666667</v>
          </cell>
          <cell r="P41">
            <v>7.166666666666667</v>
          </cell>
          <cell r="S41">
            <v>7</v>
          </cell>
          <cell r="AC41">
            <v>8</v>
          </cell>
          <cell r="AD41">
            <v>7.5</v>
          </cell>
          <cell r="AI41">
            <v>8.2222222222222232</v>
          </cell>
        </row>
        <row r="42">
          <cell r="H42">
            <v>6.666666666666667</v>
          </cell>
          <cell r="O42">
            <v>5.333333333333333</v>
          </cell>
          <cell r="P42">
            <v>6</v>
          </cell>
          <cell r="S42">
            <v>6</v>
          </cell>
          <cell r="AC42">
            <v>7</v>
          </cell>
          <cell r="AD42">
            <v>6.5</v>
          </cell>
          <cell r="AI42">
            <v>6.833333333333333</v>
          </cell>
        </row>
        <row r="43">
          <cell r="H43">
            <v>6.666666666666667</v>
          </cell>
          <cell r="O43">
            <v>6.333333333333333</v>
          </cell>
          <cell r="P43">
            <v>6.5</v>
          </cell>
          <cell r="S43">
            <v>8</v>
          </cell>
          <cell r="AC43">
            <v>8</v>
          </cell>
          <cell r="AD43">
            <v>8</v>
          </cell>
          <cell r="AI43">
            <v>7.833333333333333</v>
          </cell>
        </row>
        <row r="44">
          <cell r="H44">
            <v>8.75</v>
          </cell>
          <cell r="O44">
            <v>7.666666666666667</v>
          </cell>
          <cell r="P44">
            <v>8.2083333333333339</v>
          </cell>
          <cell r="S44">
            <v>8</v>
          </cell>
          <cell r="AC44">
            <v>9</v>
          </cell>
          <cell r="AD44">
            <v>8.5</v>
          </cell>
          <cell r="AI44">
            <v>8.9027777777777786</v>
          </cell>
        </row>
        <row r="45">
          <cell r="H45">
            <v>2</v>
          </cell>
          <cell r="O45">
            <v>4</v>
          </cell>
          <cell r="P45">
            <v>3</v>
          </cell>
          <cell r="S45">
            <v>5</v>
          </cell>
          <cell r="AC45">
            <v>6</v>
          </cell>
          <cell r="AD45">
            <v>5.5</v>
          </cell>
          <cell r="AI45">
            <v>5.5</v>
          </cell>
        </row>
        <row r="46">
          <cell r="H46">
            <v>6.5</v>
          </cell>
          <cell r="O46">
            <v>5.333333333333333</v>
          </cell>
          <cell r="P46">
            <v>5.9166666666666661</v>
          </cell>
          <cell r="S46">
            <v>5</v>
          </cell>
          <cell r="AC46">
            <v>5</v>
          </cell>
          <cell r="AD46">
            <v>5</v>
          </cell>
          <cell r="AI46">
            <v>5.9722222222222214</v>
          </cell>
        </row>
        <row r="47">
          <cell r="H47">
            <v>8.3333333333333339</v>
          </cell>
          <cell r="O47">
            <v>7.333333333333333</v>
          </cell>
          <cell r="P47">
            <v>7.8333333333333339</v>
          </cell>
          <cell r="S47">
            <v>9</v>
          </cell>
          <cell r="AC47">
            <v>9.5</v>
          </cell>
          <cell r="AD47">
            <v>9.25</v>
          </cell>
          <cell r="AI47">
            <v>8.6944444444444446</v>
          </cell>
        </row>
        <row r="48">
          <cell r="H48">
            <v>6</v>
          </cell>
          <cell r="O48">
            <v>5.666666666666667</v>
          </cell>
          <cell r="P48">
            <v>5.8333333333333339</v>
          </cell>
          <cell r="S48">
            <v>8</v>
          </cell>
          <cell r="AC48">
            <v>6</v>
          </cell>
          <cell r="AD48">
            <v>7</v>
          </cell>
          <cell r="AI48">
            <v>6.2777777777777786</v>
          </cell>
        </row>
        <row r="49">
          <cell r="H49">
            <v>5</v>
          </cell>
          <cell r="O49">
            <v>5.666666666666667</v>
          </cell>
          <cell r="P49">
            <v>5.3333333333333339</v>
          </cell>
          <cell r="S49">
            <v>6</v>
          </cell>
          <cell r="AC49">
            <v>7.5</v>
          </cell>
          <cell r="AD49">
            <v>6.75</v>
          </cell>
          <cell r="AI49">
            <v>6.3611111111111116</v>
          </cell>
        </row>
        <row r="50">
          <cell r="H50">
            <v>5.333333333333333</v>
          </cell>
          <cell r="O50">
            <v>6</v>
          </cell>
          <cell r="P50">
            <v>5.6666666666666661</v>
          </cell>
          <cell r="S50">
            <v>5</v>
          </cell>
          <cell r="AC50">
            <v>6.333333333333333</v>
          </cell>
          <cell r="AD50">
            <v>5.6666666666666661</v>
          </cell>
          <cell r="AI50">
            <v>5.4444444444444438</v>
          </cell>
        </row>
        <row r="51">
          <cell r="H51">
            <v>8</v>
          </cell>
          <cell r="O51">
            <v>8.6666666666666661</v>
          </cell>
          <cell r="P51">
            <v>8.3333333333333321</v>
          </cell>
          <cell r="S51">
            <v>7</v>
          </cell>
          <cell r="AC51">
            <v>9</v>
          </cell>
          <cell r="AD51">
            <v>8</v>
          </cell>
          <cell r="AI51">
            <v>8.4444444444444446</v>
          </cell>
        </row>
        <row r="52">
          <cell r="H52">
            <v>9.75</v>
          </cell>
          <cell r="O52">
            <v>9.3333333333333339</v>
          </cell>
          <cell r="P52">
            <v>9.5416666666666679</v>
          </cell>
          <cell r="S52">
            <v>9</v>
          </cell>
          <cell r="AC52">
            <v>9</v>
          </cell>
          <cell r="AD52">
            <v>9</v>
          </cell>
          <cell r="AI52">
            <v>9.1805555555555554</v>
          </cell>
        </row>
        <row r="53">
          <cell r="H53">
            <v>8</v>
          </cell>
          <cell r="O53">
            <v>7.333333333333333</v>
          </cell>
          <cell r="P53">
            <v>7.6666666666666661</v>
          </cell>
          <cell r="S53">
            <v>5</v>
          </cell>
          <cell r="AD53">
            <v>5</v>
          </cell>
          <cell r="AI53">
            <v>6.8888888888888884</v>
          </cell>
        </row>
        <row r="54">
          <cell r="H54">
            <v>7</v>
          </cell>
          <cell r="O54">
            <v>7</v>
          </cell>
          <cell r="P54">
            <v>7</v>
          </cell>
          <cell r="S54">
            <v>5</v>
          </cell>
          <cell r="AC54">
            <v>8.6666666666666661</v>
          </cell>
          <cell r="AD54">
            <v>6.833333333333333</v>
          </cell>
          <cell r="AI54">
            <v>7.2777777777777777</v>
          </cell>
        </row>
        <row r="55">
          <cell r="H55">
            <v>5.8</v>
          </cell>
          <cell r="O55">
            <v>5.75</v>
          </cell>
          <cell r="P55">
            <v>5.7750000000000004</v>
          </cell>
          <cell r="AI55">
            <v>6.8875000000000002</v>
          </cell>
        </row>
        <row r="56">
          <cell r="H56">
            <v>6</v>
          </cell>
          <cell r="O56">
            <v>5.8</v>
          </cell>
          <cell r="P56">
            <v>5.9</v>
          </cell>
          <cell r="AI56">
            <v>5.95</v>
          </cell>
        </row>
        <row r="57">
          <cell r="H57">
            <v>5.6</v>
          </cell>
          <cell r="O57">
            <v>5</v>
          </cell>
          <cell r="P57">
            <v>5.3</v>
          </cell>
          <cell r="AI57">
            <v>6.15</v>
          </cell>
        </row>
        <row r="58">
          <cell r="H58">
            <v>6.75</v>
          </cell>
          <cell r="O58">
            <v>6.4</v>
          </cell>
          <cell r="P58">
            <v>6.5750000000000002</v>
          </cell>
          <cell r="AI58">
            <v>7.7874999999999996</v>
          </cell>
        </row>
        <row r="59">
          <cell r="H59">
            <v>5</v>
          </cell>
          <cell r="O59">
            <v>5</v>
          </cell>
          <cell r="P59">
            <v>5</v>
          </cell>
          <cell r="S59">
            <v>2</v>
          </cell>
          <cell r="AC59">
            <v>5.333333333333333</v>
          </cell>
          <cell r="AD59">
            <v>3.6666666666666665</v>
          </cell>
          <cell r="AI59">
            <v>5.5555555555555545</v>
          </cell>
        </row>
        <row r="60">
          <cell r="H60">
            <v>5.333333333333333</v>
          </cell>
          <cell r="O60">
            <v>6</v>
          </cell>
          <cell r="P60">
            <v>5.6666666666666661</v>
          </cell>
          <cell r="AI60">
            <v>4.8888888888888884</v>
          </cell>
        </row>
        <row r="61">
          <cell r="H61">
            <v>5</v>
          </cell>
          <cell r="O61">
            <v>6</v>
          </cell>
          <cell r="P61">
            <v>5.5</v>
          </cell>
          <cell r="S61">
            <v>6</v>
          </cell>
          <cell r="AC61">
            <v>7.5</v>
          </cell>
          <cell r="AD61">
            <v>6.75</v>
          </cell>
          <cell r="AI61">
            <v>7.416666666666667</v>
          </cell>
        </row>
        <row r="62">
          <cell r="H62">
            <v>8.25</v>
          </cell>
          <cell r="O62">
            <v>8.6</v>
          </cell>
          <cell r="P62">
            <v>8.4250000000000007</v>
          </cell>
          <cell r="AI62">
            <v>5.4750000000000005</v>
          </cell>
        </row>
        <row r="63">
          <cell r="H63">
            <v>5</v>
          </cell>
          <cell r="O63">
            <v>3.3333333333333335</v>
          </cell>
          <cell r="P63">
            <v>4.166666666666667</v>
          </cell>
          <cell r="AI63">
            <v>5.041666666666667</v>
          </cell>
        </row>
        <row r="64">
          <cell r="H64">
            <v>5.333333333333333</v>
          </cell>
          <cell r="O64">
            <v>5.333333333333333</v>
          </cell>
          <cell r="P64">
            <v>5.333333333333333</v>
          </cell>
          <cell r="S64">
            <v>5</v>
          </cell>
          <cell r="AC64">
            <v>7.5</v>
          </cell>
          <cell r="AD64">
            <v>6.25</v>
          </cell>
          <cell r="AI64">
            <v>5.8611111111111107</v>
          </cell>
        </row>
        <row r="65">
          <cell r="H65">
            <v>6.75</v>
          </cell>
          <cell r="O65">
            <v>7.333333333333333</v>
          </cell>
          <cell r="P65">
            <v>7.0416666666666661</v>
          </cell>
          <cell r="S65">
            <v>6</v>
          </cell>
          <cell r="AD65">
            <v>6</v>
          </cell>
          <cell r="AI65">
            <v>7.6805555555555545</v>
          </cell>
        </row>
        <row r="66">
          <cell r="H66">
            <v>4.666666666666667</v>
          </cell>
          <cell r="O66">
            <v>3</v>
          </cell>
          <cell r="P66">
            <v>3.8333333333333335</v>
          </cell>
          <cell r="AI66">
            <v>6.6111111111111116</v>
          </cell>
        </row>
        <row r="67">
          <cell r="H67">
            <v>6.25</v>
          </cell>
          <cell r="O67">
            <v>7.5</v>
          </cell>
          <cell r="P67">
            <v>6.875</v>
          </cell>
          <cell r="AI67">
            <v>8.4375</v>
          </cell>
        </row>
        <row r="68">
          <cell r="H68">
            <v>5.333333333333333</v>
          </cell>
          <cell r="O68">
            <v>6</v>
          </cell>
          <cell r="P68">
            <v>5.6666666666666661</v>
          </cell>
          <cell r="S68">
            <v>5</v>
          </cell>
          <cell r="AC68">
            <v>5</v>
          </cell>
          <cell r="AD68">
            <v>5</v>
          </cell>
          <cell r="AI68">
            <v>6.2222222222222214</v>
          </cell>
        </row>
        <row r="69">
          <cell r="H69">
            <v>3.6666666666666665</v>
          </cell>
          <cell r="O69">
            <v>5</v>
          </cell>
          <cell r="P69">
            <v>4.333333333333333</v>
          </cell>
          <cell r="S69">
            <v>6</v>
          </cell>
          <cell r="AC69">
            <v>6</v>
          </cell>
          <cell r="AD69">
            <v>6</v>
          </cell>
          <cell r="AI69">
            <v>6.1111111111111107</v>
          </cell>
        </row>
        <row r="70">
          <cell r="H70">
            <v>7.6</v>
          </cell>
          <cell r="O70">
            <v>6.333333333333333</v>
          </cell>
          <cell r="P70">
            <v>6.9666666666666668</v>
          </cell>
          <cell r="S70">
            <v>5</v>
          </cell>
          <cell r="AD70">
            <v>5</v>
          </cell>
          <cell r="AI70">
            <v>5.9888888888888898</v>
          </cell>
        </row>
        <row r="71">
          <cell r="H71">
            <v>6.25</v>
          </cell>
          <cell r="O71">
            <v>5.75</v>
          </cell>
          <cell r="P71">
            <v>6</v>
          </cell>
          <cell r="S71">
            <v>5</v>
          </cell>
          <cell r="AD71">
            <v>5</v>
          </cell>
          <cell r="AI71">
            <v>6.666666666666667</v>
          </cell>
        </row>
        <row r="72">
          <cell r="H72">
            <v>7</v>
          </cell>
          <cell r="O72">
            <v>7.666666666666667</v>
          </cell>
          <cell r="P72">
            <v>7.3333333333333339</v>
          </cell>
          <cell r="S72">
            <v>5</v>
          </cell>
          <cell r="AC72">
            <v>8</v>
          </cell>
          <cell r="AD72">
            <v>6.5</v>
          </cell>
          <cell r="AI72">
            <v>7.6111111111111116</v>
          </cell>
        </row>
        <row r="73">
          <cell r="H73">
            <v>8</v>
          </cell>
          <cell r="O73">
            <v>7.666666666666667</v>
          </cell>
          <cell r="P73">
            <v>7.8333333333333339</v>
          </cell>
          <cell r="AI73">
            <v>8.9166666666666679</v>
          </cell>
        </row>
      </sheetData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 anys"/>
      <sheetName val="13 anys"/>
      <sheetName val="14 anys"/>
      <sheetName val="15 anys"/>
      <sheetName val="16 anys"/>
      <sheetName val="17 anys"/>
      <sheetName val="RESULTATS"/>
    </sheetNames>
    <sheetDataSet>
      <sheetData sheetId="0">
        <row r="2">
          <cell r="G2">
            <v>9</v>
          </cell>
          <cell r="I2">
            <v>9</v>
          </cell>
          <cell r="J2">
            <v>9</v>
          </cell>
          <cell r="L2">
            <v>9</v>
          </cell>
          <cell r="Q2">
            <v>8</v>
          </cell>
          <cell r="R2">
            <v>8.5</v>
          </cell>
          <cell r="V2">
            <v>9.1666666666666661</v>
          </cell>
        </row>
        <row r="3">
          <cell r="G3">
            <v>8.1999999999999993</v>
          </cell>
          <cell r="I3">
            <v>7</v>
          </cell>
          <cell r="J3">
            <v>7.6</v>
          </cell>
          <cell r="L3">
            <v>9</v>
          </cell>
          <cell r="Q3">
            <v>7.75</v>
          </cell>
          <cell r="R3">
            <v>8.375</v>
          </cell>
          <cell r="V3">
            <v>7.7437500000000004</v>
          </cell>
        </row>
        <row r="4">
          <cell r="G4">
            <v>6</v>
          </cell>
          <cell r="I4">
            <v>6</v>
          </cell>
          <cell r="J4">
            <v>6</v>
          </cell>
          <cell r="L4">
            <v>5</v>
          </cell>
          <cell r="Q4">
            <v>6.75</v>
          </cell>
          <cell r="R4">
            <v>5.875</v>
          </cell>
          <cell r="V4">
            <v>6.21875</v>
          </cell>
        </row>
        <row r="5">
          <cell r="G5">
            <v>9.1999999999999993</v>
          </cell>
          <cell r="I5">
            <v>8</v>
          </cell>
          <cell r="J5">
            <v>8.6</v>
          </cell>
          <cell r="L5">
            <v>8</v>
          </cell>
          <cell r="Q5">
            <v>8.5</v>
          </cell>
          <cell r="R5">
            <v>8.25</v>
          </cell>
          <cell r="V5">
            <v>7.4625000000000004</v>
          </cell>
        </row>
        <row r="6">
          <cell r="G6">
            <v>6.8</v>
          </cell>
          <cell r="I6">
            <v>7</v>
          </cell>
          <cell r="J6">
            <v>6.9</v>
          </cell>
          <cell r="L6">
            <v>6</v>
          </cell>
          <cell r="Q6">
            <v>7</v>
          </cell>
          <cell r="R6">
            <v>6.5</v>
          </cell>
          <cell r="V6">
            <v>7.35</v>
          </cell>
        </row>
        <row r="7">
          <cell r="G7">
            <v>7.25</v>
          </cell>
          <cell r="I7">
            <v>9</v>
          </cell>
          <cell r="J7">
            <v>8.125</v>
          </cell>
          <cell r="L7">
            <v>9</v>
          </cell>
          <cell r="Q7">
            <v>8.6666666666666661</v>
          </cell>
          <cell r="R7">
            <v>8.8333333333333321</v>
          </cell>
          <cell r="V7">
            <v>8.3194444444444446</v>
          </cell>
        </row>
        <row r="8">
          <cell r="G8">
            <v>7</v>
          </cell>
          <cell r="I8">
            <v>8</v>
          </cell>
          <cell r="J8">
            <v>7.5</v>
          </cell>
          <cell r="L8">
            <v>6</v>
          </cell>
          <cell r="Q8">
            <v>9</v>
          </cell>
          <cell r="R8">
            <v>7.5</v>
          </cell>
          <cell r="V8">
            <v>7.666666666666667</v>
          </cell>
        </row>
        <row r="9">
          <cell r="G9">
            <v>4.5999999999999996</v>
          </cell>
          <cell r="I9">
            <v>5</v>
          </cell>
          <cell r="J9">
            <v>4.8</v>
          </cell>
          <cell r="L9">
            <v>4</v>
          </cell>
          <cell r="Q9">
            <v>6</v>
          </cell>
          <cell r="R9">
            <v>5</v>
          </cell>
          <cell r="V9">
            <v>5.2</v>
          </cell>
        </row>
        <row r="10">
          <cell r="G10">
            <v>7.8</v>
          </cell>
          <cell r="I10">
            <v>9</v>
          </cell>
          <cell r="J10">
            <v>8.4</v>
          </cell>
          <cell r="L10">
            <v>6</v>
          </cell>
          <cell r="Q10">
            <v>8.25</v>
          </cell>
          <cell r="R10">
            <v>7.125</v>
          </cell>
          <cell r="V10">
            <v>7.1312499999999996</v>
          </cell>
        </row>
        <row r="11">
          <cell r="G11">
            <v>6.666666666666667</v>
          </cell>
          <cell r="I11">
            <v>7</v>
          </cell>
          <cell r="J11">
            <v>6.8333333333333339</v>
          </cell>
          <cell r="L11">
            <v>7</v>
          </cell>
          <cell r="Q11">
            <v>6.333333333333333</v>
          </cell>
          <cell r="R11">
            <v>6.6666666666666661</v>
          </cell>
          <cell r="V11">
            <v>7.166666666666667</v>
          </cell>
        </row>
        <row r="12">
          <cell r="G12">
            <v>5</v>
          </cell>
          <cell r="I12">
            <v>6</v>
          </cell>
          <cell r="J12">
            <v>5.5</v>
          </cell>
          <cell r="L12">
            <v>6</v>
          </cell>
          <cell r="Q12">
            <v>7</v>
          </cell>
          <cell r="R12">
            <v>6.5</v>
          </cell>
          <cell r="V12">
            <v>6.333333333333333</v>
          </cell>
        </row>
        <row r="13">
          <cell r="G13">
            <v>7.2</v>
          </cell>
          <cell r="I13">
            <v>7</v>
          </cell>
          <cell r="J13">
            <v>7.1</v>
          </cell>
          <cell r="L13">
            <v>6</v>
          </cell>
          <cell r="Q13">
            <v>7.5</v>
          </cell>
          <cell r="R13">
            <v>6.75</v>
          </cell>
          <cell r="V13">
            <v>7.2125000000000004</v>
          </cell>
        </row>
        <row r="14">
          <cell r="G14">
            <v>5.2</v>
          </cell>
          <cell r="I14">
            <v>5</v>
          </cell>
          <cell r="J14">
            <v>5.0999999999999996</v>
          </cell>
          <cell r="L14">
            <v>4</v>
          </cell>
          <cell r="Q14">
            <v>5</v>
          </cell>
          <cell r="R14">
            <v>4.5</v>
          </cell>
          <cell r="V14">
            <v>5.15</v>
          </cell>
        </row>
        <row r="15">
          <cell r="G15">
            <v>6.25</v>
          </cell>
          <cell r="I15">
            <v>6</v>
          </cell>
          <cell r="J15">
            <v>6.125</v>
          </cell>
          <cell r="L15">
            <v>5</v>
          </cell>
          <cell r="Q15">
            <v>5.666666666666667</v>
          </cell>
          <cell r="R15">
            <v>5.3333333333333339</v>
          </cell>
          <cell r="V15">
            <v>5.8194444444444455</v>
          </cell>
        </row>
        <row r="16">
          <cell r="G16">
            <v>10</v>
          </cell>
          <cell r="I16">
            <v>10</v>
          </cell>
          <cell r="J16">
            <v>10</v>
          </cell>
          <cell r="L16">
            <v>10</v>
          </cell>
          <cell r="Q16">
            <v>9.3333333333333339</v>
          </cell>
          <cell r="R16">
            <v>9.6666666666666679</v>
          </cell>
          <cell r="V16">
            <v>9.2222222222222232</v>
          </cell>
        </row>
        <row r="17">
          <cell r="G17">
            <v>9.3333333333333339</v>
          </cell>
          <cell r="I17">
            <v>10</v>
          </cell>
          <cell r="J17">
            <v>9.6666666666666679</v>
          </cell>
          <cell r="L17">
            <v>9</v>
          </cell>
          <cell r="Q17">
            <v>9.3333333333333339</v>
          </cell>
          <cell r="R17">
            <v>9.1666666666666679</v>
          </cell>
          <cell r="V17">
            <v>8.6111111111111125</v>
          </cell>
        </row>
        <row r="18">
          <cell r="G18">
            <v>7</v>
          </cell>
          <cell r="I18">
            <v>7</v>
          </cell>
          <cell r="J18">
            <v>7</v>
          </cell>
          <cell r="L18">
            <v>6</v>
          </cell>
          <cell r="Q18">
            <v>7.75</v>
          </cell>
          <cell r="R18">
            <v>6.875</v>
          </cell>
          <cell r="V18">
            <v>6.96875</v>
          </cell>
        </row>
        <row r="19">
          <cell r="G19">
            <v>4.4000000000000004</v>
          </cell>
          <cell r="I19">
            <v>5</v>
          </cell>
          <cell r="J19">
            <v>4.7</v>
          </cell>
          <cell r="L19">
            <v>3</v>
          </cell>
          <cell r="Q19">
            <v>5.25</v>
          </cell>
          <cell r="R19">
            <v>4.125</v>
          </cell>
          <cell r="V19">
            <v>5.4562499999999998</v>
          </cell>
        </row>
        <row r="20">
          <cell r="G20">
            <v>8.6</v>
          </cell>
          <cell r="I20">
            <v>9</v>
          </cell>
          <cell r="J20">
            <v>8.8000000000000007</v>
          </cell>
          <cell r="L20">
            <v>6</v>
          </cell>
          <cell r="Q20">
            <v>7.75</v>
          </cell>
          <cell r="R20">
            <v>6.875</v>
          </cell>
          <cell r="V20">
            <v>7.4187500000000002</v>
          </cell>
        </row>
        <row r="21">
          <cell r="G21">
            <v>8.6</v>
          </cell>
          <cell r="I21">
            <v>9</v>
          </cell>
          <cell r="J21">
            <v>8.8000000000000007</v>
          </cell>
          <cell r="L21">
            <v>6</v>
          </cell>
          <cell r="Q21">
            <v>8.25</v>
          </cell>
          <cell r="R21">
            <v>7.125</v>
          </cell>
          <cell r="V21">
            <v>7.9812500000000002</v>
          </cell>
        </row>
        <row r="22">
          <cell r="G22">
            <v>8.1999999999999993</v>
          </cell>
          <cell r="I22">
            <v>6</v>
          </cell>
          <cell r="J22">
            <v>7.1</v>
          </cell>
          <cell r="L22">
            <v>7</v>
          </cell>
          <cell r="Q22">
            <v>7.5</v>
          </cell>
          <cell r="R22">
            <v>7.25</v>
          </cell>
          <cell r="V22">
            <v>7.1166666666666671</v>
          </cell>
        </row>
        <row r="23">
          <cell r="G23">
            <v>8.25</v>
          </cell>
          <cell r="I23">
            <v>9</v>
          </cell>
          <cell r="J23">
            <v>8.625</v>
          </cell>
          <cell r="L23">
            <v>8</v>
          </cell>
          <cell r="Q23">
            <v>7.5</v>
          </cell>
          <cell r="R23">
            <v>7.75</v>
          </cell>
          <cell r="V23">
            <v>8.7916666666666661</v>
          </cell>
        </row>
        <row r="24">
          <cell r="G24">
            <v>7.2</v>
          </cell>
          <cell r="I24">
            <v>7</v>
          </cell>
          <cell r="J24">
            <v>7.1</v>
          </cell>
          <cell r="L24">
            <v>7</v>
          </cell>
          <cell r="Q24">
            <v>7</v>
          </cell>
          <cell r="R24">
            <v>7</v>
          </cell>
          <cell r="V24">
            <v>7.5250000000000004</v>
          </cell>
        </row>
        <row r="25">
          <cell r="G25">
            <v>10</v>
          </cell>
          <cell r="I25">
            <v>10</v>
          </cell>
          <cell r="J25">
            <v>10</v>
          </cell>
          <cell r="L25">
            <v>10</v>
          </cell>
          <cell r="Q25">
            <v>9.6666666666666661</v>
          </cell>
          <cell r="R25">
            <v>9.8333333333333321</v>
          </cell>
          <cell r="V25">
            <v>9.6111111111111107</v>
          </cell>
        </row>
        <row r="26">
          <cell r="G26">
            <v>8</v>
          </cell>
          <cell r="I26">
            <v>7</v>
          </cell>
          <cell r="J26">
            <v>7.5</v>
          </cell>
          <cell r="L26">
            <v>6</v>
          </cell>
          <cell r="Q26">
            <v>7.75</v>
          </cell>
          <cell r="R26">
            <v>6.875</v>
          </cell>
          <cell r="V26">
            <v>7.09375</v>
          </cell>
        </row>
        <row r="27">
          <cell r="G27">
            <v>8.8000000000000007</v>
          </cell>
          <cell r="I27">
            <v>9</v>
          </cell>
          <cell r="J27">
            <v>8.9</v>
          </cell>
          <cell r="L27">
            <v>8</v>
          </cell>
          <cell r="Q27">
            <v>8.75</v>
          </cell>
          <cell r="R27">
            <v>8.375</v>
          </cell>
          <cell r="V27">
            <v>8.0687499999999996</v>
          </cell>
        </row>
        <row r="28">
          <cell r="G28">
            <v>7</v>
          </cell>
          <cell r="I28">
            <v>6</v>
          </cell>
          <cell r="J28">
            <v>6.5</v>
          </cell>
          <cell r="L28">
            <v>6</v>
          </cell>
          <cell r="Q28">
            <v>7.5</v>
          </cell>
          <cell r="R28">
            <v>6.75</v>
          </cell>
          <cell r="V28">
            <v>7.0625</v>
          </cell>
        </row>
        <row r="29">
          <cell r="G29">
            <v>6</v>
          </cell>
          <cell r="I29">
            <v>6</v>
          </cell>
          <cell r="J29">
            <v>6</v>
          </cell>
          <cell r="L29">
            <v>5</v>
          </cell>
          <cell r="Q29">
            <v>6.5</v>
          </cell>
          <cell r="R29">
            <v>5.75</v>
          </cell>
          <cell r="V29">
            <v>6.916666666666667</v>
          </cell>
        </row>
        <row r="30">
          <cell r="G30">
            <v>5.4</v>
          </cell>
          <cell r="I30">
            <v>5</v>
          </cell>
          <cell r="J30">
            <v>5.2</v>
          </cell>
          <cell r="L30">
            <v>5</v>
          </cell>
          <cell r="Q30">
            <v>6</v>
          </cell>
          <cell r="R30">
            <v>5.5</v>
          </cell>
          <cell r="V30">
            <v>5.6749999999999998</v>
          </cell>
        </row>
        <row r="31">
          <cell r="G31">
            <v>8.6666666666666661</v>
          </cell>
          <cell r="I31">
            <v>8</v>
          </cell>
          <cell r="J31">
            <v>8.3333333333333321</v>
          </cell>
          <cell r="L31">
            <v>7</v>
          </cell>
          <cell r="Q31">
            <v>8</v>
          </cell>
          <cell r="R31">
            <v>7.5</v>
          </cell>
          <cell r="V31">
            <v>7.6111111111111107</v>
          </cell>
        </row>
        <row r="32">
          <cell r="G32">
            <v>9.6666666666666661</v>
          </cell>
          <cell r="I32">
            <v>10</v>
          </cell>
          <cell r="J32">
            <v>9.8333333333333321</v>
          </cell>
          <cell r="L32">
            <v>9</v>
          </cell>
          <cell r="Q32">
            <v>9.3333333333333339</v>
          </cell>
          <cell r="R32">
            <v>9.1666666666666679</v>
          </cell>
          <cell r="V32">
            <v>9.3333333333333339</v>
          </cell>
        </row>
        <row r="33">
          <cell r="G33">
            <v>9</v>
          </cell>
          <cell r="I33">
            <v>9</v>
          </cell>
          <cell r="J33">
            <v>9</v>
          </cell>
          <cell r="L33">
            <v>9</v>
          </cell>
          <cell r="Q33">
            <v>9</v>
          </cell>
          <cell r="R33">
            <v>9</v>
          </cell>
          <cell r="V33">
            <v>8.25</v>
          </cell>
        </row>
        <row r="34">
          <cell r="G34">
            <v>5.5</v>
          </cell>
          <cell r="J34">
            <v>5.5</v>
          </cell>
          <cell r="L34">
            <v>7</v>
          </cell>
          <cell r="Q34">
            <v>7</v>
          </cell>
          <cell r="R34">
            <v>7</v>
          </cell>
          <cell r="V34">
            <v>5.875</v>
          </cell>
        </row>
        <row r="35">
          <cell r="G35">
            <v>6.6</v>
          </cell>
          <cell r="I35">
            <v>6</v>
          </cell>
          <cell r="J35">
            <v>6.3</v>
          </cell>
          <cell r="L35">
            <v>5</v>
          </cell>
          <cell r="Q35">
            <v>7</v>
          </cell>
          <cell r="R35">
            <v>6</v>
          </cell>
          <cell r="V35">
            <v>6.0750000000000002</v>
          </cell>
        </row>
        <row r="36">
          <cell r="G36">
            <v>6</v>
          </cell>
          <cell r="I36">
            <v>6</v>
          </cell>
          <cell r="J36">
            <v>6</v>
          </cell>
          <cell r="L36">
            <v>5</v>
          </cell>
          <cell r="Q36">
            <v>6.25</v>
          </cell>
          <cell r="R36">
            <v>5.625</v>
          </cell>
          <cell r="V36">
            <v>7.15625</v>
          </cell>
        </row>
        <row r="37">
          <cell r="G37">
            <v>7.2</v>
          </cell>
          <cell r="I37">
            <v>6</v>
          </cell>
          <cell r="J37">
            <v>6.6</v>
          </cell>
          <cell r="L37">
            <v>5</v>
          </cell>
          <cell r="Q37">
            <v>5.5</v>
          </cell>
          <cell r="R37">
            <v>5.25</v>
          </cell>
          <cell r="V37">
            <v>7.2125000000000004</v>
          </cell>
        </row>
        <row r="38">
          <cell r="G38">
            <v>5</v>
          </cell>
          <cell r="I38">
            <v>5</v>
          </cell>
          <cell r="J38">
            <v>5</v>
          </cell>
          <cell r="L38">
            <v>4</v>
          </cell>
          <cell r="Q38">
            <v>4.25</v>
          </cell>
          <cell r="R38">
            <v>4.125</v>
          </cell>
          <cell r="V38">
            <v>4.78125</v>
          </cell>
        </row>
        <row r="39">
          <cell r="G39">
            <v>8.8000000000000007</v>
          </cell>
          <cell r="I39">
            <v>9</v>
          </cell>
          <cell r="J39">
            <v>8.9</v>
          </cell>
          <cell r="L39">
            <v>9</v>
          </cell>
          <cell r="Q39">
            <v>8.25</v>
          </cell>
          <cell r="R39">
            <v>8.625</v>
          </cell>
          <cell r="V39">
            <v>8.8416666666666668</v>
          </cell>
        </row>
        <row r="40">
          <cell r="G40">
            <v>7.2</v>
          </cell>
          <cell r="I40">
            <v>6</v>
          </cell>
          <cell r="J40">
            <v>6.6</v>
          </cell>
          <cell r="L40">
            <v>5</v>
          </cell>
          <cell r="Q40">
            <v>6.25</v>
          </cell>
          <cell r="R40">
            <v>5.625</v>
          </cell>
          <cell r="V40">
            <v>6.3062500000000004</v>
          </cell>
        </row>
        <row r="41">
          <cell r="G41">
            <v>7.6</v>
          </cell>
          <cell r="I41">
            <v>7</v>
          </cell>
          <cell r="J41">
            <v>7.3</v>
          </cell>
          <cell r="L41">
            <v>7</v>
          </cell>
          <cell r="Q41">
            <v>6.75</v>
          </cell>
          <cell r="R41">
            <v>6.875</v>
          </cell>
          <cell r="V41">
            <v>7.5437500000000002</v>
          </cell>
        </row>
        <row r="42">
          <cell r="G42">
            <v>8</v>
          </cell>
          <cell r="I42">
            <v>9</v>
          </cell>
          <cell r="J42">
            <v>8.5</v>
          </cell>
          <cell r="L42">
            <v>8</v>
          </cell>
          <cell r="Q42">
            <v>8.5</v>
          </cell>
          <cell r="R42">
            <v>8.25</v>
          </cell>
          <cell r="V42">
            <v>8.6875</v>
          </cell>
        </row>
        <row r="43">
          <cell r="G43">
            <v>5.2</v>
          </cell>
          <cell r="I43">
            <v>6</v>
          </cell>
          <cell r="J43">
            <v>5.6</v>
          </cell>
          <cell r="L43">
            <v>5</v>
          </cell>
          <cell r="Q43">
            <v>5</v>
          </cell>
          <cell r="R43">
            <v>5</v>
          </cell>
          <cell r="V43">
            <v>6.4</v>
          </cell>
        </row>
        <row r="44">
          <cell r="G44">
            <v>6.6</v>
          </cell>
          <cell r="I44">
            <v>6</v>
          </cell>
          <cell r="J44">
            <v>6.3</v>
          </cell>
          <cell r="L44">
            <v>6</v>
          </cell>
          <cell r="Q44">
            <v>6.25</v>
          </cell>
          <cell r="R44">
            <v>6.125</v>
          </cell>
          <cell r="V44">
            <v>6.8562500000000002</v>
          </cell>
        </row>
        <row r="45">
          <cell r="G45">
            <v>7</v>
          </cell>
          <cell r="I45">
            <v>6</v>
          </cell>
          <cell r="J45">
            <v>6.5</v>
          </cell>
          <cell r="L45">
            <v>7</v>
          </cell>
          <cell r="Q45">
            <v>6.5</v>
          </cell>
          <cell r="R45">
            <v>6.75</v>
          </cell>
          <cell r="V45">
            <v>8.0625</v>
          </cell>
        </row>
        <row r="46">
          <cell r="G46">
            <v>8.8000000000000007</v>
          </cell>
          <cell r="I46">
            <v>9</v>
          </cell>
          <cell r="J46">
            <v>8.9</v>
          </cell>
          <cell r="L46">
            <v>9</v>
          </cell>
          <cell r="Q46">
            <v>8.5</v>
          </cell>
          <cell r="R46">
            <v>8.75</v>
          </cell>
          <cell r="V46">
            <v>9.1624999999999996</v>
          </cell>
        </row>
        <row r="47">
          <cell r="G47">
            <v>5.2</v>
          </cell>
          <cell r="I47">
            <v>5</v>
          </cell>
          <cell r="J47">
            <v>5.0999999999999996</v>
          </cell>
          <cell r="L47">
            <v>5</v>
          </cell>
          <cell r="Q47">
            <v>5</v>
          </cell>
          <cell r="R47">
            <v>5</v>
          </cell>
          <cell r="V47">
            <v>6.5250000000000004</v>
          </cell>
        </row>
        <row r="48">
          <cell r="G48">
            <v>4.5999999999999996</v>
          </cell>
          <cell r="I48">
            <v>5</v>
          </cell>
          <cell r="J48">
            <v>4.8</v>
          </cell>
          <cell r="L48">
            <v>5</v>
          </cell>
          <cell r="Q48">
            <v>4.75</v>
          </cell>
          <cell r="R48">
            <v>4.875</v>
          </cell>
          <cell r="V48">
            <v>5.4187500000000002</v>
          </cell>
        </row>
        <row r="49">
          <cell r="G49">
            <v>6.2</v>
          </cell>
          <cell r="I49">
            <v>6</v>
          </cell>
          <cell r="J49">
            <v>6.1</v>
          </cell>
          <cell r="L49">
            <v>5</v>
          </cell>
          <cell r="Q49">
            <v>5.75</v>
          </cell>
          <cell r="R49">
            <v>5.375</v>
          </cell>
          <cell r="V49">
            <v>6.8687500000000004</v>
          </cell>
        </row>
        <row r="50">
          <cell r="G50">
            <v>7</v>
          </cell>
          <cell r="I50">
            <v>8</v>
          </cell>
          <cell r="J50">
            <v>7.5</v>
          </cell>
          <cell r="L50">
            <v>6</v>
          </cell>
          <cell r="Q50">
            <v>6.5</v>
          </cell>
          <cell r="R50">
            <v>6.25</v>
          </cell>
          <cell r="V50">
            <v>7.1875</v>
          </cell>
        </row>
        <row r="51">
          <cell r="G51">
            <v>6.4</v>
          </cell>
          <cell r="I51">
            <v>6</v>
          </cell>
          <cell r="J51">
            <v>6.2</v>
          </cell>
          <cell r="L51">
            <v>6</v>
          </cell>
          <cell r="Q51">
            <v>6.25</v>
          </cell>
          <cell r="R51">
            <v>6.125</v>
          </cell>
          <cell r="V51">
            <v>7.5812499999999998</v>
          </cell>
        </row>
        <row r="52">
          <cell r="G52">
            <v>6.8</v>
          </cell>
          <cell r="I52">
            <v>7</v>
          </cell>
          <cell r="J52">
            <v>6.9</v>
          </cell>
          <cell r="L52">
            <v>5</v>
          </cell>
          <cell r="Q52">
            <v>7.5</v>
          </cell>
          <cell r="R52">
            <v>6.25</v>
          </cell>
          <cell r="V52">
            <v>7.7874999999999996</v>
          </cell>
        </row>
        <row r="53">
          <cell r="G53">
            <v>8</v>
          </cell>
          <cell r="I53">
            <v>9</v>
          </cell>
          <cell r="J53">
            <v>8.5</v>
          </cell>
          <cell r="L53">
            <v>8</v>
          </cell>
          <cell r="Q53">
            <v>8.25</v>
          </cell>
          <cell r="R53">
            <v>8.125</v>
          </cell>
          <cell r="V53">
            <v>8.65625</v>
          </cell>
        </row>
        <row r="54">
          <cell r="G54">
            <v>8.6</v>
          </cell>
          <cell r="I54">
            <v>7</v>
          </cell>
          <cell r="J54">
            <v>7.8</v>
          </cell>
          <cell r="L54">
            <v>7</v>
          </cell>
          <cell r="Q54">
            <v>8.75</v>
          </cell>
          <cell r="R54">
            <v>7.875</v>
          </cell>
          <cell r="V54">
            <v>7.9187500000000002</v>
          </cell>
        </row>
        <row r="55">
          <cell r="G55">
            <v>9.6</v>
          </cell>
          <cell r="I55">
            <v>10</v>
          </cell>
          <cell r="J55">
            <v>9.8000000000000007</v>
          </cell>
          <cell r="L55">
            <v>9</v>
          </cell>
          <cell r="Q55">
            <v>9.5</v>
          </cell>
          <cell r="R55">
            <v>9.25</v>
          </cell>
          <cell r="V55">
            <v>9.2624999999999993</v>
          </cell>
        </row>
        <row r="56">
          <cell r="G56">
            <v>7.8</v>
          </cell>
          <cell r="I56">
            <v>7</v>
          </cell>
          <cell r="J56">
            <v>7.4</v>
          </cell>
          <cell r="L56">
            <v>6</v>
          </cell>
          <cell r="Q56">
            <v>7.75</v>
          </cell>
          <cell r="R56">
            <v>6.875</v>
          </cell>
          <cell r="V56">
            <v>8.3187499999999996</v>
          </cell>
        </row>
        <row r="57">
          <cell r="G57">
            <v>4.2</v>
          </cell>
          <cell r="I57">
            <v>4</v>
          </cell>
          <cell r="J57">
            <v>4.0999999999999996</v>
          </cell>
          <cell r="L57">
            <v>3</v>
          </cell>
          <cell r="Q57">
            <v>3.5</v>
          </cell>
          <cell r="R57">
            <v>3.25</v>
          </cell>
          <cell r="V57">
            <v>5.0875000000000004</v>
          </cell>
        </row>
        <row r="58">
          <cell r="G58">
            <v>7</v>
          </cell>
          <cell r="I58">
            <v>7</v>
          </cell>
          <cell r="J58">
            <v>7</v>
          </cell>
          <cell r="L58">
            <v>5</v>
          </cell>
          <cell r="Q58">
            <v>6.5</v>
          </cell>
          <cell r="R58">
            <v>5.75</v>
          </cell>
          <cell r="V58">
            <v>6.6875</v>
          </cell>
        </row>
        <row r="59">
          <cell r="G59">
            <v>5.2</v>
          </cell>
          <cell r="I59">
            <v>5</v>
          </cell>
          <cell r="J59">
            <v>5.0999999999999996</v>
          </cell>
          <cell r="L59">
            <v>3</v>
          </cell>
          <cell r="Q59">
            <v>3</v>
          </cell>
          <cell r="R59">
            <v>3</v>
          </cell>
          <cell r="V59">
            <v>4.5250000000000004</v>
          </cell>
        </row>
        <row r="60">
          <cell r="G60">
            <v>8.4</v>
          </cell>
          <cell r="I60">
            <v>9</v>
          </cell>
          <cell r="J60">
            <v>8.6999999999999993</v>
          </cell>
          <cell r="L60">
            <v>9</v>
          </cell>
          <cell r="Q60">
            <v>8.75</v>
          </cell>
          <cell r="R60">
            <v>8.875</v>
          </cell>
          <cell r="V60">
            <v>8.8937500000000007</v>
          </cell>
        </row>
        <row r="61">
          <cell r="G61">
            <v>6.6</v>
          </cell>
          <cell r="I61">
            <v>7</v>
          </cell>
          <cell r="J61">
            <v>6.8</v>
          </cell>
          <cell r="L61">
            <v>6</v>
          </cell>
          <cell r="Q61">
            <v>6.5</v>
          </cell>
          <cell r="R61">
            <v>6.25</v>
          </cell>
          <cell r="V61">
            <v>7.5125000000000002</v>
          </cell>
        </row>
        <row r="62">
          <cell r="G62">
            <v>6.6</v>
          </cell>
          <cell r="I62">
            <v>7</v>
          </cell>
          <cell r="J62">
            <v>6.8</v>
          </cell>
          <cell r="L62">
            <v>5</v>
          </cell>
          <cell r="Q62">
            <v>6.75</v>
          </cell>
          <cell r="R62">
            <v>5.875</v>
          </cell>
          <cell r="V62">
            <v>6.9187500000000002</v>
          </cell>
        </row>
        <row r="63">
          <cell r="G63">
            <v>5.6</v>
          </cell>
          <cell r="I63">
            <v>5</v>
          </cell>
          <cell r="J63">
            <v>5.3</v>
          </cell>
          <cell r="L63">
            <v>5</v>
          </cell>
          <cell r="Q63">
            <v>5.5</v>
          </cell>
          <cell r="R63">
            <v>5.25</v>
          </cell>
          <cell r="V63">
            <v>6.8875000000000002</v>
          </cell>
        </row>
        <row r="64">
          <cell r="G64">
            <v>7</v>
          </cell>
          <cell r="I64">
            <v>7</v>
          </cell>
          <cell r="J64">
            <v>7</v>
          </cell>
          <cell r="L64">
            <v>8</v>
          </cell>
          <cell r="Q64">
            <v>7</v>
          </cell>
          <cell r="R64">
            <v>7.5</v>
          </cell>
          <cell r="V64">
            <v>7.875</v>
          </cell>
        </row>
        <row r="65">
          <cell r="G65">
            <v>8</v>
          </cell>
          <cell r="I65">
            <v>7</v>
          </cell>
          <cell r="J65">
            <v>7.5</v>
          </cell>
          <cell r="L65">
            <v>7</v>
          </cell>
          <cell r="Q65">
            <v>9</v>
          </cell>
          <cell r="R65">
            <v>8</v>
          </cell>
          <cell r="V65">
            <v>7.875</v>
          </cell>
        </row>
        <row r="66">
          <cell r="G66">
            <v>7</v>
          </cell>
          <cell r="I66">
            <v>7</v>
          </cell>
          <cell r="J66">
            <v>7</v>
          </cell>
          <cell r="L66">
            <v>6</v>
          </cell>
          <cell r="Q66">
            <v>6.5</v>
          </cell>
          <cell r="R66">
            <v>6.25</v>
          </cell>
          <cell r="V66">
            <v>7.5625</v>
          </cell>
        </row>
        <row r="67">
          <cell r="G67">
            <v>5</v>
          </cell>
          <cell r="I67">
            <v>6</v>
          </cell>
          <cell r="J67">
            <v>5.5</v>
          </cell>
          <cell r="L67">
            <v>4</v>
          </cell>
          <cell r="Q67">
            <v>5.25</v>
          </cell>
          <cell r="R67">
            <v>4.625</v>
          </cell>
          <cell r="V67">
            <v>6.03125</v>
          </cell>
        </row>
        <row r="68">
          <cell r="G68">
            <v>7</v>
          </cell>
          <cell r="I68">
            <v>7</v>
          </cell>
          <cell r="J68">
            <v>7</v>
          </cell>
          <cell r="L68">
            <v>6</v>
          </cell>
          <cell r="Q68">
            <v>5.75</v>
          </cell>
          <cell r="R68">
            <v>5.875</v>
          </cell>
          <cell r="V68">
            <v>6.96875</v>
          </cell>
        </row>
        <row r="69">
          <cell r="G69">
            <v>6.2</v>
          </cell>
          <cell r="I69">
            <v>5</v>
          </cell>
          <cell r="J69">
            <v>5.6</v>
          </cell>
          <cell r="L69">
            <v>5</v>
          </cell>
          <cell r="Q69">
            <v>6.5</v>
          </cell>
          <cell r="R69">
            <v>5.75</v>
          </cell>
          <cell r="V69">
            <v>5.8375000000000004</v>
          </cell>
        </row>
        <row r="70">
          <cell r="G70">
            <v>8.1999999999999993</v>
          </cell>
          <cell r="I70">
            <v>8</v>
          </cell>
          <cell r="J70">
            <v>8.1</v>
          </cell>
          <cell r="L70">
            <v>7</v>
          </cell>
          <cell r="Q70">
            <v>8.5</v>
          </cell>
          <cell r="R70">
            <v>7.75</v>
          </cell>
          <cell r="V70">
            <v>8.2125000000000004</v>
          </cell>
        </row>
        <row r="71">
          <cell r="G71">
            <v>5</v>
          </cell>
          <cell r="I71">
            <v>4</v>
          </cell>
          <cell r="J71">
            <v>4.5</v>
          </cell>
          <cell r="L71">
            <v>5</v>
          </cell>
          <cell r="Q71">
            <v>5.5</v>
          </cell>
          <cell r="R71">
            <v>5.25</v>
          </cell>
          <cell r="V71">
            <v>4.9375</v>
          </cell>
        </row>
        <row r="72">
          <cell r="G72">
            <v>7.6</v>
          </cell>
          <cell r="I72">
            <v>7</v>
          </cell>
          <cell r="J72">
            <v>7.3</v>
          </cell>
          <cell r="L72">
            <v>7</v>
          </cell>
          <cell r="Q72">
            <v>8.25</v>
          </cell>
          <cell r="R72">
            <v>7.625</v>
          </cell>
          <cell r="V72">
            <v>7.9812500000000002</v>
          </cell>
        </row>
        <row r="73">
          <cell r="G73">
            <v>8.8000000000000007</v>
          </cell>
          <cell r="I73">
            <v>9</v>
          </cell>
          <cell r="J73">
            <v>8.9</v>
          </cell>
          <cell r="L73">
            <v>9</v>
          </cell>
          <cell r="Q73">
            <v>9.5</v>
          </cell>
          <cell r="R73">
            <v>9.25</v>
          </cell>
          <cell r="V73">
            <v>8.7874999999999996</v>
          </cell>
        </row>
        <row r="74">
          <cell r="G74">
            <v>2.75</v>
          </cell>
          <cell r="I74">
            <v>1</v>
          </cell>
          <cell r="J74">
            <v>1.875</v>
          </cell>
          <cell r="L74">
            <v>3</v>
          </cell>
          <cell r="Q74">
            <v>2</v>
          </cell>
          <cell r="R74">
            <v>2.5</v>
          </cell>
          <cell r="V74">
            <v>2.875</v>
          </cell>
        </row>
        <row r="75">
          <cell r="G75">
            <v>5.6</v>
          </cell>
          <cell r="I75">
            <v>5</v>
          </cell>
          <cell r="J75">
            <v>5.3</v>
          </cell>
          <cell r="L75">
            <v>5</v>
          </cell>
          <cell r="Q75">
            <v>6.75</v>
          </cell>
          <cell r="R75">
            <v>5.875</v>
          </cell>
          <cell r="V75">
            <v>6.5437500000000002</v>
          </cell>
        </row>
        <row r="76">
          <cell r="G76">
            <v>8.8000000000000007</v>
          </cell>
          <cell r="I76">
            <v>8</v>
          </cell>
          <cell r="J76">
            <v>8.4</v>
          </cell>
          <cell r="L76">
            <v>6</v>
          </cell>
          <cell r="Q76">
            <v>9</v>
          </cell>
          <cell r="R76">
            <v>7.5</v>
          </cell>
          <cell r="V76">
            <v>8.4749999999999996</v>
          </cell>
        </row>
        <row r="77">
          <cell r="G77">
            <v>7</v>
          </cell>
          <cell r="I77">
            <v>7</v>
          </cell>
          <cell r="J77">
            <v>7</v>
          </cell>
          <cell r="L77">
            <v>7</v>
          </cell>
          <cell r="Q77">
            <v>7.75</v>
          </cell>
          <cell r="R77">
            <v>7.375</v>
          </cell>
          <cell r="V77">
            <v>8.09375</v>
          </cell>
        </row>
        <row r="78">
          <cell r="G78">
            <v>4</v>
          </cell>
          <cell r="I78">
            <v>4</v>
          </cell>
          <cell r="J78">
            <v>4</v>
          </cell>
          <cell r="L78">
            <v>5</v>
          </cell>
          <cell r="Q78">
            <v>5</v>
          </cell>
          <cell r="R78">
            <v>5</v>
          </cell>
          <cell r="V78">
            <v>5</v>
          </cell>
        </row>
        <row r="79">
          <cell r="G79">
            <v>5.4</v>
          </cell>
          <cell r="I79">
            <v>7</v>
          </cell>
          <cell r="J79">
            <v>6.2</v>
          </cell>
          <cell r="L79">
            <v>6</v>
          </cell>
          <cell r="Q79">
            <v>7</v>
          </cell>
          <cell r="R79">
            <v>6.5</v>
          </cell>
          <cell r="V79">
            <v>7.1749999999999998</v>
          </cell>
        </row>
        <row r="80">
          <cell r="G80">
            <v>4.8</v>
          </cell>
          <cell r="I80">
            <v>5</v>
          </cell>
          <cell r="J80">
            <v>4.9000000000000004</v>
          </cell>
          <cell r="L80">
            <v>5</v>
          </cell>
          <cell r="Q80">
            <v>5.25</v>
          </cell>
          <cell r="R80">
            <v>5.125</v>
          </cell>
          <cell r="V80">
            <v>5.7562499999999996</v>
          </cell>
        </row>
        <row r="81">
          <cell r="G81">
            <v>10</v>
          </cell>
          <cell r="I81">
            <v>10</v>
          </cell>
          <cell r="J81">
            <v>10</v>
          </cell>
          <cell r="L81">
            <v>10</v>
          </cell>
          <cell r="Q81">
            <v>10</v>
          </cell>
          <cell r="R81">
            <v>10</v>
          </cell>
          <cell r="V81">
            <v>9.5</v>
          </cell>
        </row>
        <row r="82">
          <cell r="G82">
            <v>2</v>
          </cell>
          <cell r="I82">
            <v>1</v>
          </cell>
          <cell r="J82">
            <v>1.5</v>
          </cell>
          <cell r="L82">
            <v>4</v>
          </cell>
          <cell r="Q82">
            <v>1.25</v>
          </cell>
          <cell r="R82">
            <v>2.625</v>
          </cell>
          <cell r="V82">
            <v>2.03125</v>
          </cell>
        </row>
        <row r="83">
          <cell r="G83">
            <v>8.6</v>
          </cell>
          <cell r="I83">
            <v>9</v>
          </cell>
          <cell r="J83">
            <v>8.8000000000000007</v>
          </cell>
          <cell r="L83">
            <v>9</v>
          </cell>
          <cell r="Q83">
            <v>9</v>
          </cell>
          <cell r="R83">
            <v>9</v>
          </cell>
          <cell r="V83">
            <v>9.1999999999999993</v>
          </cell>
        </row>
        <row r="84">
          <cell r="G84">
            <v>7.6</v>
          </cell>
          <cell r="I84">
            <v>9</v>
          </cell>
          <cell r="J84">
            <v>8.3000000000000007</v>
          </cell>
          <cell r="L84">
            <v>7</v>
          </cell>
          <cell r="Q84">
            <v>9.25</v>
          </cell>
          <cell r="R84">
            <v>8.125</v>
          </cell>
          <cell r="V84">
            <v>8.3562499999999993</v>
          </cell>
        </row>
        <row r="85">
          <cell r="G85">
            <v>6.8</v>
          </cell>
          <cell r="I85">
            <v>7</v>
          </cell>
          <cell r="J85">
            <v>6.9</v>
          </cell>
          <cell r="L85">
            <v>6</v>
          </cell>
          <cell r="Q85">
            <v>8.25</v>
          </cell>
          <cell r="R85">
            <v>7.125</v>
          </cell>
          <cell r="V85">
            <v>7.7562499999999996</v>
          </cell>
        </row>
        <row r="86">
          <cell r="G86">
            <v>8.1999999999999993</v>
          </cell>
          <cell r="I86">
            <v>8</v>
          </cell>
          <cell r="J86">
            <v>8.1</v>
          </cell>
          <cell r="L86">
            <v>9</v>
          </cell>
          <cell r="Q86">
            <v>9</v>
          </cell>
          <cell r="R86">
            <v>9</v>
          </cell>
          <cell r="V86">
            <v>9.0250000000000004</v>
          </cell>
        </row>
        <row r="87">
          <cell r="G87">
            <v>7</v>
          </cell>
          <cell r="I87">
            <v>8</v>
          </cell>
          <cell r="J87">
            <v>7.5</v>
          </cell>
          <cell r="L87">
            <v>8</v>
          </cell>
          <cell r="Q87">
            <v>8.75</v>
          </cell>
          <cell r="R87">
            <v>8.375</v>
          </cell>
          <cell r="V87">
            <v>8.71875</v>
          </cell>
        </row>
        <row r="88">
          <cell r="G88">
            <v>7.6</v>
          </cell>
          <cell r="I88">
            <v>7</v>
          </cell>
          <cell r="J88">
            <v>7.3</v>
          </cell>
          <cell r="L88">
            <v>7</v>
          </cell>
          <cell r="Q88">
            <v>8.5</v>
          </cell>
          <cell r="R88">
            <v>7.75</v>
          </cell>
          <cell r="V88">
            <v>7.6833333333333336</v>
          </cell>
        </row>
        <row r="89">
          <cell r="G89">
            <v>8</v>
          </cell>
          <cell r="I89">
            <v>10</v>
          </cell>
          <cell r="J89">
            <v>9</v>
          </cell>
          <cell r="L89">
            <v>8</v>
          </cell>
          <cell r="Q89">
            <v>9</v>
          </cell>
          <cell r="R89">
            <v>8.5</v>
          </cell>
          <cell r="V89">
            <v>8.8333333333333339</v>
          </cell>
        </row>
        <row r="90">
          <cell r="G90">
            <v>5.2</v>
          </cell>
          <cell r="I90">
            <v>5</v>
          </cell>
          <cell r="J90">
            <v>5.0999999999999996</v>
          </cell>
          <cell r="L90">
            <v>5</v>
          </cell>
          <cell r="Q90">
            <v>4</v>
          </cell>
          <cell r="R90">
            <v>4.5</v>
          </cell>
          <cell r="V90">
            <v>5.15</v>
          </cell>
        </row>
        <row r="91">
          <cell r="G91">
            <v>5.2</v>
          </cell>
          <cell r="I91">
            <v>5</v>
          </cell>
          <cell r="J91">
            <v>5.0999999999999996</v>
          </cell>
          <cell r="L91">
            <v>5</v>
          </cell>
          <cell r="Q91">
            <v>5.75</v>
          </cell>
          <cell r="R91">
            <v>5.375</v>
          </cell>
          <cell r="V91">
            <v>5.6187500000000004</v>
          </cell>
        </row>
        <row r="92">
          <cell r="G92">
            <v>1</v>
          </cell>
          <cell r="I92">
            <v>1</v>
          </cell>
          <cell r="J92">
            <v>1</v>
          </cell>
          <cell r="Q92">
            <v>1</v>
          </cell>
          <cell r="R92">
            <v>1</v>
          </cell>
          <cell r="V92">
            <v>1</v>
          </cell>
        </row>
        <row r="93">
          <cell r="G93">
            <v>1</v>
          </cell>
          <cell r="I93">
            <v>1</v>
          </cell>
          <cell r="J93">
            <v>1</v>
          </cell>
          <cell r="L93">
            <v>1</v>
          </cell>
          <cell r="Q93">
            <v>1</v>
          </cell>
          <cell r="R93">
            <v>1</v>
          </cell>
          <cell r="V93">
            <v>1</v>
          </cell>
        </row>
        <row r="94">
          <cell r="G94">
            <v>7</v>
          </cell>
          <cell r="I94">
            <v>7</v>
          </cell>
          <cell r="J94">
            <v>7</v>
          </cell>
          <cell r="L94">
            <v>7</v>
          </cell>
          <cell r="Q94">
            <v>8</v>
          </cell>
          <cell r="R94">
            <v>7.5</v>
          </cell>
          <cell r="V94">
            <v>8.375</v>
          </cell>
        </row>
        <row r="95">
          <cell r="G95">
            <v>7.6</v>
          </cell>
          <cell r="I95">
            <v>8</v>
          </cell>
          <cell r="J95">
            <v>7.8</v>
          </cell>
          <cell r="L95">
            <v>7</v>
          </cell>
          <cell r="Q95">
            <v>8</v>
          </cell>
          <cell r="R95">
            <v>7.5</v>
          </cell>
          <cell r="V95">
            <v>8.0749999999999993</v>
          </cell>
        </row>
        <row r="96">
          <cell r="G96">
            <v>4.4000000000000004</v>
          </cell>
          <cell r="I96">
            <v>4</v>
          </cell>
          <cell r="J96">
            <v>4.2</v>
          </cell>
          <cell r="L96">
            <v>5</v>
          </cell>
          <cell r="Q96">
            <v>5</v>
          </cell>
          <cell r="R96">
            <v>5</v>
          </cell>
          <cell r="V96">
            <v>5.55</v>
          </cell>
        </row>
        <row r="97">
          <cell r="G97">
            <v>6.8</v>
          </cell>
          <cell r="I97">
            <v>7</v>
          </cell>
          <cell r="J97">
            <v>6.9</v>
          </cell>
          <cell r="L97">
            <v>7</v>
          </cell>
          <cell r="Q97">
            <v>8.25</v>
          </cell>
          <cell r="R97">
            <v>7.625</v>
          </cell>
          <cell r="V97">
            <v>8.1312499999999996</v>
          </cell>
        </row>
        <row r="98">
          <cell r="G98">
            <v>4.5</v>
          </cell>
          <cell r="I98">
            <v>4</v>
          </cell>
          <cell r="J98">
            <v>4.25</v>
          </cell>
          <cell r="L98">
            <v>4</v>
          </cell>
          <cell r="Q98">
            <v>3.6666666666666665</v>
          </cell>
          <cell r="R98">
            <v>3.833333333333333</v>
          </cell>
          <cell r="V98">
            <v>5.0166666666666666</v>
          </cell>
        </row>
        <row r="99">
          <cell r="G99">
            <v>7.6</v>
          </cell>
          <cell r="I99">
            <v>7</v>
          </cell>
          <cell r="J99">
            <v>7.3</v>
          </cell>
          <cell r="L99">
            <v>7</v>
          </cell>
          <cell r="Q99">
            <v>8.25</v>
          </cell>
          <cell r="R99">
            <v>7.625</v>
          </cell>
          <cell r="V99">
            <v>7.4812500000000002</v>
          </cell>
        </row>
        <row r="100">
          <cell r="G100">
            <v>8.1999999999999993</v>
          </cell>
          <cell r="I100">
            <v>9</v>
          </cell>
          <cell r="J100">
            <v>8.6</v>
          </cell>
          <cell r="L100">
            <v>8</v>
          </cell>
          <cell r="Q100">
            <v>8.75</v>
          </cell>
          <cell r="R100">
            <v>8.375</v>
          </cell>
          <cell r="V100">
            <v>8.9937500000000004</v>
          </cell>
        </row>
        <row r="101">
          <cell r="G101">
            <v>5.6</v>
          </cell>
          <cell r="I101">
            <v>7</v>
          </cell>
          <cell r="J101">
            <v>6.3</v>
          </cell>
          <cell r="L101">
            <v>8</v>
          </cell>
          <cell r="Q101">
            <v>8.75</v>
          </cell>
          <cell r="R101">
            <v>8.375</v>
          </cell>
          <cell r="V101">
            <v>7.1687500000000002</v>
          </cell>
        </row>
      </sheetData>
      <sheetData sheetId="1">
        <row r="2">
          <cell r="H2">
            <v>9.3333333333333339</v>
          </cell>
          <cell r="K2">
            <v>9</v>
          </cell>
          <cell r="L2">
            <v>9.1666666666666679</v>
          </cell>
          <cell r="N2">
            <v>7</v>
          </cell>
          <cell r="Q2">
            <v>8.5</v>
          </cell>
          <cell r="R2">
            <v>7.75</v>
          </cell>
          <cell r="V2">
            <v>7.979166666666667</v>
          </cell>
        </row>
        <row r="3">
          <cell r="H3">
            <v>3.8</v>
          </cell>
          <cell r="K3">
            <v>5.5</v>
          </cell>
          <cell r="L3">
            <v>4.6500000000000004</v>
          </cell>
          <cell r="N3">
            <v>4</v>
          </cell>
          <cell r="Q3">
            <v>4</v>
          </cell>
          <cell r="R3">
            <v>4</v>
          </cell>
          <cell r="V3">
            <v>4.6624999999999996</v>
          </cell>
        </row>
        <row r="4">
          <cell r="H4">
            <v>8.25</v>
          </cell>
          <cell r="K4">
            <v>8</v>
          </cell>
          <cell r="L4">
            <v>8.125</v>
          </cell>
          <cell r="N4">
            <v>8</v>
          </cell>
          <cell r="Q4">
            <v>8.5</v>
          </cell>
          <cell r="R4">
            <v>8.25</v>
          </cell>
          <cell r="V4">
            <v>7.84375</v>
          </cell>
        </row>
        <row r="5">
          <cell r="H5">
            <v>9.3333333333333339</v>
          </cell>
          <cell r="K5">
            <v>8</v>
          </cell>
          <cell r="L5">
            <v>8.6666666666666679</v>
          </cell>
          <cell r="N5">
            <v>8</v>
          </cell>
          <cell r="Q5">
            <v>8.5</v>
          </cell>
          <cell r="R5">
            <v>8.25</v>
          </cell>
          <cell r="V5">
            <v>8.2291666666666679</v>
          </cell>
        </row>
        <row r="6">
          <cell r="H6">
            <v>7.333333333333333</v>
          </cell>
          <cell r="K6">
            <v>7</v>
          </cell>
          <cell r="L6">
            <v>7.1666666666666661</v>
          </cell>
          <cell r="N6">
            <v>7</v>
          </cell>
          <cell r="Q6">
            <v>7.5</v>
          </cell>
          <cell r="R6">
            <v>7.25</v>
          </cell>
          <cell r="V6">
            <v>7.8541666666666661</v>
          </cell>
        </row>
        <row r="7">
          <cell r="H7">
            <v>10</v>
          </cell>
          <cell r="K7">
            <v>10</v>
          </cell>
          <cell r="L7">
            <v>10</v>
          </cell>
          <cell r="N7">
            <v>9</v>
          </cell>
          <cell r="Q7">
            <v>10</v>
          </cell>
          <cell r="R7">
            <v>9.5</v>
          </cell>
          <cell r="V7">
            <v>9.375</v>
          </cell>
        </row>
        <row r="8">
          <cell r="H8">
            <v>8.6666666666666661</v>
          </cell>
          <cell r="K8">
            <v>8</v>
          </cell>
          <cell r="L8">
            <v>8.3333333333333321</v>
          </cell>
          <cell r="N8">
            <v>8</v>
          </cell>
          <cell r="Q8">
            <v>7.5</v>
          </cell>
          <cell r="R8">
            <v>7.75</v>
          </cell>
          <cell r="V8">
            <v>7.520833333333333</v>
          </cell>
        </row>
        <row r="9">
          <cell r="H9">
            <v>4.75</v>
          </cell>
          <cell r="K9">
            <v>5.5</v>
          </cell>
          <cell r="L9">
            <v>5.125</v>
          </cell>
          <cell r="N9">
            <v>2</v>
          </cell>
          <cell r="Q9">
            <v>4</v>
          </cell>
          <cell r="R9">
            <v>3</v>
          </cell>
          <cell r="V9">
            <v>4.53125</v>
          </cell>
        </row>
        <row r="10">
          <cell r="H10">
            <v>7.5</v>
          </cell>
          <cell r="K10">
            <v>5</v>
          </cell>
          <cell r="L10">
            <v>6.25</v>
          </cell>
          <cell r="N10">
            <v>6</v>
          </cell>
          <cell r="Q10">
            <v>6</v>
          </cell>
          <cell r="R10">
            <v>6</v>
          </cell>
          <cell r="V10">
            <v>6.3125</v>
          </cell>
        </row>
        <row r="11">
          <cell r="H11">
            <v>3.6666666666666665</v>
          </cell>
          <cell r="K11">
            <v>5.5</v>
          </cell>
          <cell r="L11">
            <v>4.583333333333333</v>
          </cell>
          <cell r="N11">
            <v>4</v>
          </cell>
          <cell r="Q11">
            <v>4</v>
          </cell>
          <cell r="R11">
            <v>4</v>
          </cell>
          <cell r="V11">
            <v>4.645833333333333</v>
          </cell>
        </row>
        <row r="12">
          <cell r="H12">
            <v>9</v>
          </cell>
          <cell r="K12">
            <v>8</v>
          </cell>
          <cell r="L12">
            <v>8.5</v>
          </cell>
          <cell r="N12">
            <v>8</v>
          </cell>
          <cell r="Q12">
            <v>8</v>
          </cell>
          <cell r="R12">
            <v>8</v>
          </cell>
          <cell r="V12">
            <v>8.125</v>
          </cell>
        </row>
        <row r="13">
          <cell r="H13">
            <v>8</v>
          </cell>
          <cell r="K13">
            <v>8</v>
          </cell>
          <cell r="L13">
            <v>8</v>
          </cell>
          <cell r="N13">
            <v>8</v>
          </cell>
          <cell r="Q13">
            <v>7.5</v>
          </cell>
          <cell r="R13">
            <v>7.75</v>
          </cell>
          <cell r="V13">
            <v>7.4375</v>
          </cell>
        </row>
        <row r="14">
          <cell r="H14">
            <v>6.75</v>
          </cell>
          <cell r="K14">
            <v>8</v>
          </cell>
          <cell r="L14">
            <v>7.375</v>
          </cell>
          <cell r="N14">
            <v>8</v>
          </cell>
          <cell r="Q14">
            <v>8</v>
          </cell>
          <cell r="R14">
            <v>8</v>
          </cell>
          <cell r="V14">
            <v>7.59375</v>
          </cell>
        </row>
        <row r="15">
          <cell r="H15">
            <v>4</v>
          </cell>
          <cell r="L15">
            <v>4</v>
          </cell>
          <cell r="V15">
            <v>5</v>
          </cell>
        </row>
        <row r="16">
          <cell r="H16">
            <v>8.75</v>
          </cell>
          <cell r="K16">
            <v>8</v>
          </cell>
          <cell r="L16">
            <v>8.375</v>
          </cell>
          <cell r="N16">
            <v>7</v>
          </cell>
          <cell r="Q16">
            <v>8.5</v>
          </cell>
          <cell r="R16">
            <v>7.75</v>
          </cell>
          <cell r="V16">
            <v>8.03125</v>
          </cell>
        </row>
        <row r="17">
          <cell r="H17">
            <v>7.5</v>
          </cell>
          <cell r="K17">
            <v>6</v>
          </cell>
          <cell r="L17">
            <v>6.75</v>
          </cell>
          <cell r="N17">
            <v>6</v>
          </cell>
          <cell r="Q17">
            <v>7</v>
          </cell>
          <cell r="R17">
            <v>6.5</v>
          </cell>
          <cell r="V17">
            <v>7.3125</v>
          </cell>
        </row>
        <row r="18">
          <cell r="H18">
            <v>7.25</v>
          </cell>
          <cell r="K18">
            <v>7.5</v>
          </cell>
          <cell r="L18">
            <v>7.375</v>
          </cell>
          <cell r="N18">
            <v>6</v>
          </cell>
          <cell r="Q18">
            <v>6</v>
          </cell>
          <cell r="R18">
            <v>6</v>
          </cell>
          <cell r="V18">
            <v>6.34375</v>
          </cell>
        </row>
        <row r="19">
          <cell r="H19">
            <v>6.75</v>
          </cell>
          <cell r="K19">
            <v>7</v>
          </cell>
          <cell r="L19">
            <v>6.875</v>
          </cell>
          <cell r="N19">
            <v>6</v>
          </cell>
          <cell r="Q19">
            <v>7</v>
          </cell>
          <cell r="R19">
            <v>6.5</v>
          </cell>
          <cell r="V19">
            <v>6.84375</v>
          </cell>
        </row>
        <row r="20">
          <cell r="H20">
            <v>9</v>
          </cell>
          <cell r="K20">
            <v>9</v>
          </cell>
          <cell r="L20">
            <v>9</v>
          </cell>
          <cell r="N20">
            <v>9</v>
          </cell>
          <cell r="Q20">
            <v>8.5</v>
          </cell>
          <cell r="R20">
            <v>8.75</v>
          </cell>
          <cell r="V20">
            <v>8.9375</v>
          </cell>
        </row>
        <row r="21">
          <cell r="H21">
            <v>7</v>
          </cell>
          <cell r="K21">
            <v>7</v>
          </cell>
          <cell r="L21">
            <v>7</v>
          </cell>
          <cell r="N21">
            <v>7</v>
          </cell>
          <cell r="Q21">
            <v>6.5</v>
          </cell>
          <cell r="R21">
            <v>6.75</v>
          </cell>
          <cell r="V21">
            <v>6.9375</v>
          </cell>
        </row>
        <row r="22">
          <cell r="H22">
            <v>6</v>
          </cell>
          <cell r="K22">
            <v>5</v>
          </cell>
          <cell r="L22">
            <v>5.5</v>
          </cell>
          <cell r="N22">
            <v>5</v>
          </cell>
          <cell r="Q22">
            <v>5</v>
          </cell>
          <cell r="R22">
            <v>5</v>
          </cell>
          <cell r="V22">
            <v>5.375</v>
          </cell>
        </row>
        <row r="23">
          <cell r="H23">
            <v>6.666666666666667</v>
          </cell>
          <cell r="K23">
            <v>6</v>
          </cell>
          <cell r="L23">
            <v>6.3333333333333339</v>
          </cell>
          <cell r="N23">
            <v>6</v>
          </cell>
          <cell r="Q23">
            <v>7</v>
          </cell>
          <cell r="R23">
            <v>6.5</v>
          </cell>
          <cell r="V23">
            <v>6.7083333333333339</v>
          </cell>
        </row>
        <row r="24">
          <cell r="H24">
            <v>8.75</v>
          </cell>
          <cell r="K24">
            <v>8</v>
          </cell>
          <cell r="L24">
            <v>8.375</v>
          </cell>
          <cell r="N24">
            <v>7</v>
          </cell>
          <cell r="Q24">
            <v>8</v>
          </cell>
          <cell r="R24">
            <v>7.5</v>
          </cell>
          <cell r="V24">
            <v>7.46875</v>
          </cell>
        </row>
        <row r="25">
          <cell r="H25">
            <v>9.25</v>
          </cell>
          <cell r="K25">
            <v>9</v>
          </cell>
          <cell r="L25">
            <v>9.125</v>
          </cell>
          <cell r="N25">
            <v>9</v>
          </cell>
          <cell r="Q25">
            <v>9</v>
          </cell>
          <cell r="R25">
            <v>9</v>
          </cell>
          <cell r="V25">
            <v>8.53125</v>
          </cell>
        </row>
        <row r="26">
          <cell r="H26">
            <v>9.25</v>
          </cell>
          <cell r="K26">
            <v>8</v>
          </cell>
          <cell r="L26">
            <v>8.625</v>
          </cell>
          <cell r="N26">
            <v>8</v>
          </cell>
          <cell r="Q26">
            <v>8.5</v>
          </cell>
          <cell r="R26">
            <v>8.25</v>
          </cell>
          <cell r="V26">
            <v>7.71875</v>
          </cell>
        </row>
        <row r="27">
          <cell r="H27">
            <v>8</v>
          </cell>
          <cell r="K27">
            <v>9</v>
          </cell>
          <cell r="L27">
            <v>8.5</v>
          </cell>
          <cell r="N27">
            <v>7</v>
          </cell>
          <cell r="Q27">
            <v>8</v>
          </cell>
          <cell r="R27">
            <v>7.5</v>
          </cell>
          <cell r="V27">
            <v>7.5</v>
          </cell>
        </row>
        <row r="28">
          <cell r="H28">
            <v>8.3333333333333339</v>
          </cell>
          <cell r="K28">
            <v>6</v>
          </cell>
          <cell r="L28">
            <v>7.166666666666667</v>
          </cell>
          <cell r="N28">
            <v>7</v>
          </cell>
          <cell r="Q28">
            <v>7</v>
          </cell>
          <cell r="R28">
            <v>7</v>
          </cell>
          <cell r="V28">
            <v>6.791666666666667</v>
          </cell>
        </row>
        <row r="29">
          <cell r="H29">
            <v>7.666666666666667</v>
          </cell>
          <cell r="K29">
            <v>7</v>
          </cell>
          <cell r="L29">
            <v>7.3333333333333339</v>
          </cell>
          <cell r="N29">
            <v>8</v>
          </cell>
          <cell r="Q29">
            <v>7</v>
          </cell>
          <cell r="R29">
            <v>7.5</v>
          </cell>
          <cell r="V29">
            <v>7.7083333333333339</v>
          </cell>
        </row>
        <row r="30">
          <cell r="H30">
            <v>8.6666666666666661</v>
          </cell>
          <cell r="K30">
            <v>7</v>
          </cell>
          <cell r="L30">
            <v>7.833333333333333</v>
          </cell>
          <cell r="N30">
            <v>8</v>
          </cell>
          <cell r="Q30">
            <v>7.5</v>
          </cell>
          <cell r="R30">
            <v>7.75</v>
          </cell>
          <cell r="V30">
            <v>7.895833333333333</v>
          </cell>
        </row>
        <row r="31">
          <cell r="H31">
            <v>9.75</v>
          </cell>
          <cell r="K31">
            <v>10</v>
          </cell>
          <cell r="L31">
            <v>9.875</v>
          </cell>
          <cell r="N31">
            <v>9</v>
          </cell>
          <cell r="Q31">
            <v>9</v>
          </cell>
          <cell r="R31">
            <v>9</v>
          </cell>
          <cell r="V31">
            <v>9.21875</v>
          </cell>
        </row>
        <row r="32">
          <cell r="H32">
            <v>9.25</v>
          </cell>
          <cell r="K32">
            <v>9</v>
          </cell>
          <cell r="L32">
            <v>9.125</v>
          </cell>
          <cell r="N32">
            <v>9</v>
          </cell>
          <cell r="Q32">
            <v>9</v>
          </cell>
          <cell r="R32">
            <v>9</v>
          </cell>
          <cell r="V32">
            <v>8.78125</v>
          </cell>
        </row>
        <row r="33">
          <cell r="H33">
            <v>5</v>
          </cell>
          <cell r="K33">
            <v>5</v>
          </cell>
          <cell r="L33">
            <v>5</v>
          </cell>
          <cell r="N33">
            <v>5</v>
          </cell>
          <cell r="Q33">
            <v>5</v>
          </cell>
          <cell r="R33">
            <v>5</v>
          </cell>
          <cell r="V33">
            <v>5.5</v>
          </cell>
        </row>
        <row r="34">
          <cell r="H34">
            <v>9</v>
          </cell>
          <cell r="K34">
            <v>9</v>
          </cell>
          <cell r="L34">
            <v>9</v>
          </cell>
          <cell r="N34">
            <v>8</v>
          </cell>
          <cell r="Q34">
            <v>8.5</v>
          </cell>
          <cell r="R34">
            <v>8.25</v>
          </cell>
          <cell r="V34">
            <v>8.0625</v>
          </cell>
        </row>
        <row r="35">
          <cell r="H35">
            <v>7.75</v>
          </cell>
          <cell r="K35">
            <v>7.5</v>
          </cell>
          <cell r="L35">
            <v>7.625</v>
          </cell>
          <cell r="N35">
            <v>7</v>
          </cell>
          <cell r="Q35">
            <v>6.5</v>
          </cell>
          <cell r="R35">
            <v>6.75</v>
          </cell>
          <cell r="V35">
            <v>6.59375</v>
          </cell>
        </row>
        <row r="36">
          <cell r="H36">
            <v>5.75</v>
          </cell>
          <cell r="K36">
            <v>6.5</v>
          </cell>
          <cell r="L36">
            <v>6.125</v>
          </cell>
          <cell r="N36">
            <v>5</v>
          </cell>
          <cell r="Q36">
            <v>6.5</v>
          </cell>
          <cell r="R36">
            <v>5.75</v>
          </cell>
          <cell r="V36">
            <v>6.21875</v>
          </cell>
        </row>
        <row r="37">
          <cell r="H37">
            <v>3.6666666666666665</v>
          </cell>
          <cell r="K37">
            <v>5</v>
          </cell>
          <cell r="L37">
            <v>4.333333333333333</v>
          </cell>
          <cell r="N37">
            <v>5</v>
          </cell>
          <cell r="Q37">
            <v>5</v>
          </cell>
          <cell r="R37">
            <v>5</v>
          </cell>
          <cell r="V37">
            <v>5.083333333333333</v>
          </cell>
        </row>
        <row r="38">
          <cell r="H38">
            <v>5.8</v>
          </cell>
          <cell r="K38">
            <v>5.5</v>
          </cell>
          <cell r="L38">
            <v>5.65</v>
          </cell>
          <cell r="N38">
            <v>5</v>
          </cell>
          <cell r="Q38">
            <v>5</v>
          </cell>
          <cell r="R38">
            <v>5</v>
          </cell>
          <cell r="V38">
            <v>5.6624999999999996</v>
          </cell>
        </row>
        <row r="39">
          <cell r="H39">
            <v>6</v>
          </cell>
          <cell r="K39">
            <v>6.5</v>
          </cell>
          <cell r="L39">
            <v>6.25</v>
          </cell>
          <cell r="N39">
            <v>7</v>
          </cell>
          <cell r="Q39">
            <v>7.5</v>
          </cell>
          <cell r="R39">
            <v>7.25</v>
          </cell>
          <cell r="V39">
            <v>6.625</v>
          </cell>
        </row>
        <row r="40">
          <cell r="H40">
            <v>4.333333333333333</v>
          </cell>
          <cell r="K40">
            <v>5.5</v>
          </cell>
          <cell r="L40">
            <v>4.9166666666666661</v>
          </cell>
          <cell r="N40">
            <v>5</v>
          </cell>
          <cell r="Q40">
            <v>5</v>
          </cell>
          <cell r="R40">
            <v>5</v>
          </cell>
          <cell r="V40">
            <v>5.2291666666666661</v>
          </cell>
        </row>
        <row r="41">
          <cell r="H41">
            <v>9</v>
          </cell>
          <cell r="K41">
            <v>9</v>
          </cell>
          <cell r="L41">
            <v>9</v>
          </cell>
          <cell r="N41">
            <v>9</v>
          </cell>
          <cell r="Q41">
            <v>9</v>
          </cell>
          <cell r="R41">
            <v>9</v>
          </cell>
          <cell r="V41">
            <v>8.75</v>
          </cell>
        </row>
        <row r="42">
          <cell r="H42">
            <v>4</v>
          </cell>
          <cell r="K42">
            <v>5</v>
          </cell>
          <cell r="L42">
            <v>4.5</v>
          </cell>
          <cell r="N42">
            <v>5</v>
          </cell>
          <cell r="Q42">
            <v>5.5</v>
          </cell>
          <cell r="R42">
            <v>5.25</v>
          </cell>
          <cell r="V42">
            <v>4.6875</v>
          </cell>
        </row>
        <row r="43">
          <cell r="H43">
            <v>6.333333333333333</v>
          </cell>
          <cell r="K43">
            <v>7</v>
          </cell>
          <cell r="L43">
            <v>6.6666666666666661</v>
          </cell>
          <cell r="N43">
            <v>6</v>
          </cell>
          <cell r="Q43">
            <v>7</v>
          </cell>
          <cell r="R43">
            <v>6.5</v>
          </cell>
          <cell r="V43">
            <v>6.5416666666666661</v>
          </cell>
        </row>
        <row r="44">
          <cell r="H44">
            <v>5.666666666666667</v>
          </cell>
          <cell r="K44">
            <v>7</v>
          </cell>
          <cell r="L44">
            <v>6.3333333333333339</v>
          </cell>
          <cell r="N44">
            <v>6</v>
          </cell>
          <cell r="Q44">
            <v>7</v>
          </cell>
          <cell r="R44">
            <v>6.5</v>
          </cell>
          <cell r="V44">
            <v>6.7083333333333339</v>
          </cell>
        </row>
        <row r="45">
          <cell r="H45">
            <v>6.666666666666667</v>
          </cell>
          <cell r="K45">
            <v>7</v>
          </cell>
          <cell r="L45">
            <v>6.8333333333333339</v>
          </cell>
          <cell r="N45">
            <v>6</v>
          </cell>
          <cell r="Q45">
            <v>6.5</v>
          </cell>
          <cell r="R45">
            <v>6.25</v>
          </cell>
          <cell r="V45">
            <v>6.7708333333333339</v>
          </cell>
        </row>
        <row r="46">
          <cell r="H46">
            <v>7.25</v>
          </cell>
          <cell r="K46">
            <v>7.5</v>
          </cell>
          <cell r="L46">
            <v>7.375</v>
          </cell>
          <cell r="N46">
            <v>7</v>
          </cell>
          <cell r="Q46">
            <v>7</v>
          </cell>
          <cell r="R46">
            <v>7</v>
          </cell>
          <cell r="V46">
            <v>7.34375</v>
          </cell>
        </row>
        <row r="47">
          <cell r="H47">
            <v>2.6666666666666665</v>
          </cell>
          <cell r="K47">
            <v>5</v>
          </cell>
          <cell r="L47">
            <v>3.833333333333333</v>
          </cell>
          <cell r="N47">
            <v>5</v>
          </cell>
          <cell r="Q47">
            <v>5</v>
          </cell>
          <cell r="R47">
            <v>5</v>
          </cell>
          <cell r="V47">
            <v>3.958333333333333</v>
          </cell>
        </row>
        <row r="48">
          <cell r="H48">
            <v>5.75</v>
          </cell>
          <cell r="K48">
            <v>5</v>
          </cell>
          <cell r="L48">
            <v>5.375</v>
          </cell>
          <cell r="N48">
            <v>5</v>
          </cell>
          <cell r="Q48">
            <v>5</v>
          </cell>
          <cell r="R48">
            <v>5</v>
          </cell>
          <cell r="V48">
            <v>4.84375</v>
          </cell>
        </row>
        <row r="49">
          <cell r="H49">
            <v>4.25</v>
          </cell>
          <cell r="K49">
            <v>5.5</v>
          </cell>
          <cell r="L49">
            <v>4.875</v>
          </cell>
          <cell r="N49">
            <v>2</v>
          </cell>
          <cell r="Q49">
            <v>5</v>
          </cell>
          <cell r="R49">
            <v>3.5</v>
          </cell>
          <cell r="V49">
            <v>4.84375</v>
          </cell>
        </row>
        <row r="50">
          <cell r="H50">
            <v>3.6666666666666665</v>
          </cell>
          <cell r="K50">
            <v>6</v>
          </cell>
          <cell r="L50">
            <v>4.833333333333333</v>
          </cell>
          <cell r="N50">
            <v>6</v>
          </cell>
          <cell r="Q50">
            <v>5.5</v>
          </cell>
          <cell r="R50">
            <v>5.75</v>
          </cell>
          <cell r="V50">
            <v>5.145833333333333</v>
          </cell>
        </row>
        <row r="51">
          <cell r="H51">
            <v>6.333333333333333</v>
          </cell>
          <cell r="K51">
            <v>6</v>
          </cell>
          <cell r="L51">
            <v>6.1666666666666661</v>
          </cell>
          <cell r="N51">
            <v>8</v>
          </cell>
          <cell r="Q51">
            <v>8</v>
          </cell>
          <cell r="R51">
            <v>8</v>
          </cell>
          <cell r="V51">
            <v>7.5416666666666661</v>
          </cell>
        </row>
        <row r="52">
          <cell r="H52">
            <v>8.6666666666666661</v>
          </cell>
          <cell r="K52">
            <v>9</v>
          </cell>
          <cell r="L52">
            <v>8.8333333333333321</v>
          </cell>
          <cell r="N52">
            <v>8</v>
          </cell>
          <cell r="Q52">
            <v>9.5</v>
          </cell>
          <cell r="R52">
            <v>8.75</v>
          </cell>
          <cell r="V52">
            <v>8.1458333333333321</v>
          </cell>
        </row>
        <row r="53">
          <cell r="H53">
            <v>9</v>
          </cell>
          <cell r="K53">
            <v>9</v>
          </cell>
          <cell r="L53">
            <v>9</v>
          </cell>
          <cell r="N53">
            <v>7</v>
          </cell>
          <cell r="Q53">
            <v>9</v>
          </cell>
          <cell r="R53">
            <v>8</v>
          </cell>
          <cell r="V53">
            <v>8.25</v>
          </cell>
        </row>
        <row r="54">
          <cell r="H54">
            <v>6.5</v>
          </cell>
          <cell r="K54">
            <v>7.5</v>
          </cell>
          <cell r="L54">
            <v>7</v>
          </cell>
          <cell r="N54">
            <v>5</v>
          </cell>
          <cell r="Q54">
            <v>6.5</v>
          </cell>
          <cell r="R54">
            <v>5.75</v>
          </cell>
          <cell r="V54">
            <v>6.6875</v>
          </cell>
        </row>
        <row r="55">
          <cell r="H55">
            <v>6.5</v>
          </cell>
          <cell r="K55">
            <v>5</v>
          </cell>
          <cell r="L55">
            <v>5.75</v>
          </cell>
          <cell r="N55">
            <v>6</v>
          </cell>
          <cell r="Q55">
            <v>6</v>
          </cell>
          <cell r="R55">
            <v>6</v>
          </cell>
          <cell r="V55">
            <v>6.1875</v>
          </cell>
        </row>
        <row r="56">
          <cell r="H56">
            <v>4.25</v>
          </cell>
          <cell r="K56">
            <v>5.5</v>
          </cell>
          <cell r="L56">
            <v>4.875</v>
          </cell>
          <cell r="N56">
            <v>6</v>
          </cell>
          <cell r="Q56">
            <v>4.5</v>
          </cell>
          <cell r="R56">
            <v>5.25</v>
          </cell>
          <cell r="V56">
            <v>5.28125</v>
          </cell>
        </row>
        <row r="57">
          <cell r="H57">
            <v>6.5</v>
          </cell>
          <cell r="K57">
            <v>6</v>
          </cell>
          <cell r="L57">
            <v>6.25</v>
          </cell>
          <cell r="N57">
            <v>5</v>
          </cell>
          <cell r="Q57">
            <v>6</v>
          </cell>
          <cell r="R57">
            <v>5.5</v>
          </cell>
          <cell r="V57">
            <v>5.9375</v>
          </cell>
        </row>
        <row r="58">
          <cell r="H58">
            <v>4.8</v>
          </cell>
          <cell r="K58">
            <v>5.5</v>
          </cell>
          <cell r="L58">
            <v>5.15</v>
          </cell>
          <cell r="N58">
            <v>4</v>
          </cell>
          <cell r="Q58">
            <v>6</v>
          </cell>
          <cell r="R58">
            <v>5</v>
          </cell>
          <cell r="V58">
            <v>5.5374999999999996</v>
          </cell>
        </row>
        <row r="59">
          <cell r="H59">
            <v>4.666666666666667</v>
          </cell>
          <cell r="K59">
            <v>5</v>
          </cell>
          <cell r="L59">
            <v>4.8333333333333339</v>
          </cell>
          <cell r="N59">
            <v>5</v>
          </cell>
          <cell r="Q59">
            <v>5</v>
          </cell>
          <cell r="R59">
            <v>5</v>
          </cell>
          <cell r="V59">
            <v>5.7666666666666675</v>
          </cell>
        </row>
        <row r="60">
          <cell r="H60">
            <v>6</v>
          </cell>
          <cell r="K60">
            <v>7.5</v>
          </cell>
          <cell r="L60">
            <v>6.75</v>
          </cell>
          <cell r="N60">
            <v>5</v>
          </cell>
          <cell r="Q60">
            <v>6.5</v>
          </cell>
          <cell r="R60">
            <v>5.75</v>
          </cell>
          <cell r="V60">
            <v>6.625</v>
          </cell>
        </row>
        <row r="61">
          <cell r="H61">
            <v>8.6666666666666661</v>
          </cell>
          <cell r="K61">
            <v>9</v>
          </cell>
          <cell r="L61">
            <v>8.8333333333333321</v>
          </cell>
          <cell r="N61">
            <v>8</v>
          </cell>
          <cell r="Q61">
            <v>9</v>
          </cell>
          <cell r="R61">
            <v>8.5</v>
          </cell>
          <cell r="V61">
            <v>8.7777777777777768</v>
          </cell>
        </row>
        <row r="62">
          <cell r="H62">
            <v>4.333333333333333</v>
          </cell>
          <cell r="K62">
            <v>5</v>
          </cell>
          <cell r="L62">
            <v>4.6666666666666661</v>
          </cell>
          <cell r="N62">
            <v>5</v>
          </cell>
          <cell r="Q62">
            <v>5</v>
          </cell>
          <cell r="R62">
            <v>5</v>
          </cell>
          <cell r="V62">
            <v>5.9333333333333327</v>
          </cell>
        </row>
        <row r="63">
          <cell r="H63">
            <v>8</v>
          </cell>
          <cell r="K63">
            <v>8</v>
          </cell>
          <cell r="L63">
            <v>8</v>
          </cell>
          <cell r="N63">
            <v>6</v>
          </cell>
          <cell r="Q63">
            <v>7</v>
          </cell>
          <cell r="R63">
            <v>6.5</v>
          </cell>
          <cell r="V63">
            <v>6.875</v>
          </cell>
        </row>
        <row r="64">
          <cell r="H64">
            <v>8</v>
          </cell>
          <cell r="K64">
            <v>9</v>
          </cell>
          <cell r="L64">
            <v>8.5</v>
          </cell>
          <cell r="N64">
            <v>8</v>
          </cell>
          <cell r="Q64">
            <v>8</v>
          </cell>
          <cell r="R64">
            <v>8</v>
          </cell>
          <cell r="V64">
            <v>8.125</v>
          </cell>
        </row>
        <row r="65">
          <cell r="H65">
            <v>4.75</v>
          </cell>
          <cell r="K65">
            <v>4.5</v>
          </cell>
          <cell r="L65">
            <v>4.625</v>
          </cell>
          <cell r="N65">
            <v>5</v>
          </cell>
          <cell r="Q65">
            <v>5.5</v>
          </cell>
          <cell r="R65">
            <v>5.25</v>
          </cell>
          <cell r="V65">
            <v>5.46875</v>
          </cell>
        </row>
        <row r="66">
          <cell r="H66">
            <v>5.666666666666667</v>
          </cell>
          <cell r="K66">
            <v>6</v>
          </cell>
          <cell r="L66">
            <v>5.8333333333333339</v>
          </cell>
          <cell r="N66">
            <v>5</v>
          </cell>
          <cell r="Q66">
            <v>6</v>
          </cell>
          <cell r="R66">
            <v>5.5</v>
          </cell>
          <cell r="V66">
            <v>6.0833333333333339</v>
          </cell>
        </row>
        <row r="67">
          <cell r="H67">
            <v>5.25</v>
          </cell>
          <cell r="K67">
            <v>6</v>
          </cell>
          <cell r="L67">
            <v>5.625</v>
          </cell>
          <cell r="N67">
            <v>6</v>
          </cell>
          <cell r="Q67">
            <v>6.5</v>
          </cell>
          <cell r="R67">
            <v>6.25</v>
          </cell>
          <cell r="V67">
            <v>6.21875</v>
          </cell>
        </row>
        <row r="68">
          <cell r="H68">
            <v>5.666666666666667</v>
          </cell>
          <cell r="K68">
            <v>6.5</v>
          </cell>
          <cell r="L68">
            <v>6.0833333333333339</v>
          </cell>
          <cell r="N68">
            <v>6</v>
          </cell>
          <cell r="Q68">
            <v>7</v>
          </cell>
          <cell r="R68">
            <v>6.5</v>
          </cell>
          <cell r="V68">
            <v>6.3958333333333339</v>
          </cell>
        </row>
        <row r="69">
          <cell r="H69">
            <v>9.3333333333333339</v>
          </cell>
          <cell r="K69">
            <v>9</v>
          </cell>
          <cell r="L69">
            <v>9.1666666666666679</v>
          </cell>
          <cell r="N69">
            <v>8</v>
          </cell>
          <cell r="Q69">
            <v>9</v>
          </cell>
          <cell r="R69">
            <v>8.5</v>
          </cell>
          <cell r="V69">
            <v>8.4166666666666679</v>
          </cell>
        </row>
        <row r="70">
          <cell r="H70">
            <v>3.5</v>
          </cell>
          <cell r="K70">
            <v>4.5</v>
          </cell>
          <cell r="L70">
            <v>4</v>
          </cell>
          <cell r="N70">
            <v>4</v>
          </cell>
          <cell r="Q70">
            <v>4</v>
          </cell>
          <cell r="R70">
            <v>4</v>
          </cell>
          <cell r="V70">
            <v>3.25</v>
          </cell>
        </row>
        <row r="71">
          <cell r="H71">
            <v>5.4</v>
          </cell>
          <cell r="K71">
            <v>6</v>
          </cell>
          <cell r="L71">
            <v>5.7</v>
          </cell>
          <cell r="N71">
            <v>5</v>
          </cell>
          <cell r="Q71">
            <v>5.5</v>
          </cell>
          <cell r="R71">
            <v>5.25</v>
          </cell>
          <cell r="V71">
            <v>5.4874999999999998</v>
          </cell>
        </row>
        <row r="72">
          <cell r="H72">
            <v>6</v>
          </cell>
          <cell r="K72">
            <v>7</v>
          </cell>
          <cell r="L72">
            <v>6.5</v>
          </cell>
          <cell r="N72">
            <v>6</v>
          </cell>
          <cell r="Q72">
            <v>7</v>
          </cell>
          <cell r="R72">
            <v>6.5</v>
          </cell>
          <cell r="V72">
            <v>6.75</v>
          </cell>
        </row>
        <row r="73">
          <cell r="H73">
            <v>6</v>
          </cell>
          <cell r="K73">
            <v>7.5</v>
          </cell>
          <cell r="L73">
            <v>6.75</v>
          </cell>
          <cell r="N73">
            <v>6</v>
          </cell>
          <cell r="Q73">
            <v>6.5</v>
          </cell>
          <cell r="R73">
            <v>6.25</v>
          </cell>
          <cell r="V73">
            <v>6.5</v>
          </cell>
        </row>
        <row r="74">
          <cell r="H74">
            <v>7</v>
          </cell>
          <cell r="K74">
            <v>7</v>
          </cell>
          <cell r="L74">
            <v>7</v>
          </cell>
          <cell r="N74">
            <v>7</v>
          </cell>
          <cell r="Q74">
            <v>7</v>
          </cell>
          <cell r="R74">
            <v>7</v>
          </cell>
          <cell r="V74">
            <v>7.5</v>
          </cell>
        </row>
        <row r="75">
          <cell r="H75">
            <v>5.333333333333333</v>
          </cell>
          <cell r="K75">
            <v>6</v>
          </cell>
          <cell r="L75">
            <v>5.6666666666666661</v>
          </cell>
          <cell r="N75">
            <v>5</v>
          </cell>
          <cell r="Q75">
            <v>5</v>
          </cell>
          <cell r="R75">
            <v>5</v>
          </cell>
          <cell r="V75">
            <v>5.4166666666666661</v>
          </cell>
        </row>
        <row r="76">
          <cell r="H76">
            <v>5.6</v>
          </cell>
          <cell r="K76">
            <v>7</v>
          </cell>
          <cell r="L76">
            <v>6.3</v>
          </cell>
          <cell r="N76">
            <v>5</v>
          </cell>
          <cell r="Q76">
            <v>6.5</v>
          </cell>
          <cell r="R76">
            <v>5.75</v>
          </cell>
          <cell r="V76">
            <v>6.0125000000000002</v>
          </cell>
        </row>
        <row r="77">
          <cell r="H77">
            <v>6.2</v>
          </cell>
          <cell r="K77">
            <v>7</v>
          </cell>
          <cell r="L77">
            <v>6.6</v>
          </cell>
          <cell r="N77">
            <v>5</v>
          </cell>
          <cell r="Q77">
            <v>5.5</v>
          </cell>
          <cell r="R77">
            <v>5.25</v>
          </cell>
          <cell r="V77">
            <v>6.4625000000000004</v>
          </cell>
        </row>
        <row r="78">
          <cell r="H78">
            <v>5.333333333333333</v>
          </cell>
          <cell r="K78">
            <v>6</v>
          </cell>
          <cell r="L78">
            <v>5.6666666666666661</v>
          </cell>
          <cell r="N78">
            <v>5</v>
          </cell>
          <cell r="Q78">
            <v>5.5</v>
          </cell>
          <cell r="R78">
            <v>5.25</v>
          </cell>
          <cell r="V78">
            <v>5.4791666666666661</v>
          </cell>
        </row>
        <row r="79">
          <cell r="H79">
            <v>4.75</v>
          </cell>
          <cell r="K79">
            <v>5.5</v>
          </cell>
          <cell r="L79">
            <v>5.125</v>
          </cell>
          <cell r="N79">
            <v>5</v>
          </cell>
          <cell r="Q79">
            <v>5.5</v>
          </cell>
          <cell r="R79">
            <v>5.25</v>
          </cell>
          <cell r="V79">
            <v>5.34375</v>
          </cell>
        </row>
        <row r="80">
          <cell r="H80">
            <v>7</v>
          </cell>
          <cell r="K80">
            <v>8</v>
          </cell>
          <cell r="L80">
            <v>7.5</v>
          </cell>
          <cell r="N80">
            <v>6</v>
          </cell>
          <cell r="Q80">
            <v>7</v>
          </cell>
          <cell r="R80">
            <v>6.5</v>
          </cell>
          <cell r="V80">
            <v>6.75</v>
          </cell>
        </row>
        <row r="81">
          <cell r="H81">
            <v>5.5</v>
          </cell>
          <cell r="K81">
            <v>7.5</v>
          </cell>
          <cell r="L81">
            <v>6.5</v>
          </cell>
          <cell r="N81">
            <v>6</v>
          </cell>
          <cell r="Q81">
            <v>6.5</v>
          </cell>
          <cell r="R81">
            <v>6.25</v>
          </cell>
          <cell r="V81">
            <v>6.1875</v>
          </cell>
        </row>
        <row r="82">
          <cell r="H82">
            <v>6.6</v>
          </cell>
          <cell r="K82">
            <v>6.5</v>
          </cell>
          <cell r="L82">
            <v>6.55</v>
          </cell>
          <cell r="N82">
            <v>5</v>
          </cell>
          <cell r="Q82">
            <v>5.5</v>
          </cell>
          <cell r="R82">
            <v>5.25</v>
          </cell>
          <cell r="V82">
            <v>5.95</v>
          </cell>
        </row>
        <row r="83">
          <cell r="H83">
            <v>4.5999999999999996</v>
          </cell>
          <cell r="K83">
            <v>5.5</v>
          </cell>
          <cell r="L83">
            <v>5.05</v>
          </cell>
          <cell r="N83">
            <v>3</v>
          </cell>
          <cell r="Q83">
            <v>4</v>
          </cell>
          <cell r="R83">
            <v>3.5</v>
          </cell>
          <cell r="V83">
            <v>4.6375000000000002</v>
          </cell>
        </row>
        <row r="84">
          <cell r="H84">
            <v>3.3333333333333335</v>
          </cell>
          <cell r="K84">
            <v>2.5</v>
          </cell>
          <cell r="L84">
            <v>2.916666666666667</v>
          </cell>
          <cell r="N84">
            <v>4</v>
          </cell>
          <cell r="Q84">
            <v>3.5</v>
          </cell>
          <cell r="R84">
            <v>3.75</v>
          </cell>
          <cell r="V84">
            <v>2.416666666666667</v>
          </cell>
        </row>
        <row r="85">
          <cell r="H85">
            <v>6</v>
          </cell>
          <cell r="K85">
            <v>10</v>
          </cell>
          <cell r="L85">
            <v>8</v>
          </cell>
          <cell r="N85">
            <v>6</v>
          </cell>
          <cell r="Q85">
            <v>7</v>
          </cell>
          <cell r="R85">
            <v>6.5</v>
          </cell>
          <cell r="V85">
            <v>6.875</v>
          </cell>
        </row>
        <row r="86">
          <cell r="H86">
            <v>2.75</v>
          </cell>
          <cell r="K86">
            <v>4.5</v>
          </cell>
          <cell r="L86">
            <v>3.625</v>
          </cell>
          <cell r="N86">
            <v>2</v>
          </cell>
          <cell r="Q86">
            <v>3.5</v>
          </cell>
          <cell r="R86">
            <v>2.75</v>
          </cell>
          <cell r="V86">
            <v>3.84375</v>
          </cell>
        </row>
        <row r="87">
          <cell r="H87">
            <v>7.666666666666667</v>
          </cell>
          <cell r="K87">
            <v>8</v>
          </cell>
          <cell r="L87">
            <v>7.8333333333333339</v>
          </cell>
          <cell r="N87">
            <v>6</v>
          </cell>
          <cell r="Q87">
            <v>6.5</v>
          </cell>
          <cell r="R87">
            <v>6.25</v>
          </cell>
          <cell r="V87">
            <v>7.0208333333333339</v>
          </cell>
        </row>
        <row r="88">
          <cell r="H88">
            <v>4.666666666666667</v>
          </cell>
          <cell r="K88">
            <v>5.5</v>
          </cell>
          <cell r="L88">
            <v>5.0833333333333339</v>
          </cell>
          <cell r="N88">
            <v>2</v>
          </cell>
          <cell r="Q88">
            <v>5.5</v>
          </cell>
          <cell r="R88">
            <v>3.75</v>
          </cell>
          <cell r="V88">
            <v>4.4583333333333339</v>
          </cell>
        </row>
        <row r="89">
          <cell r="H89">
            <v>6.333333333333333</v>
          </cell>
          <cell r="K89">
            <v>7</v>
          </cell>
          <cell r="L89">
            <v>6.6666666666666661</v>
          </cell>
          <cell r="N89">
            <v>6</v>
          </cell>
          <cell r="Q89">
            <v>6</v>
          </cell>
          <cell r="R89">
            <v>6</v>
          </cell>
          <cell r="V89">
            <v>6.6666666666666661</v>
          </cell>
        </row>
        <row r="90">
          <cell r="H90">
            <v>7</v>
          </cell>
          <cell r="K90">
            <v>7</v>
          </cell>
          <cell r="L90">
            <v>7</v>
          </cell>
          <cell r="N90">
            <v>5</v>
          </cell>
          <cell r="Q90">
            <v>6</v>
          </cell>
          <cell r="R90">
            <v>5.5</v>
          </cell>
          <cell r="V90">
            <v>6.375</v>
          </cell>
        </row>
        <row r="91">
          <cell r="H91">
            <v>9</v>
          </cell>
          <cell r="K91">
            <v>9.5</v>
          </cell>
          <cell r="L91">
            <v>9.25</v>
          </cell>
          <cell r="N91">
            <v>9</v>
          </cell>
          <cell r="Q91">
            <v>9.5</v>
          </cell>
          <cell r="R91">
            <v>9.25</v>
          </cell>
          <cell r="V91">
            <v>9.375</v>
          </cell>
        </row>
        <row r="92">
          <cell r="H92">
            <v>3.25</v>
          </cell>
          <cell r="K92">
            <v>4</v>
          </cell>
          <cell r="L92">
            <v>3.625</v>
          </cell>
          <cell r="N92">
            <v>5</v>
          </cell>
          <cell r="Q92">
            <v>4</v>
          </cell>
          <cell r="R92">
            <v>4.5</v>
          </cell>
          <cell r="V92">
            <v>3.28125</v>
          </cell>
        </row>
        <row r="93">
          <cell r="H93">
            <v>6.5</v>
          </cell>
          <cell r="K93">
            <v>7.5</v>
          </cell>
          <cell r="L93">
            <v>7</v>
          </cell>
          <cell r="N93">
            <v>6</v>
          </cell>
          <cell r="Q93">
            <v>6.5</v>
          </cell>
          <cell r="R93">
            <v>6.25</v>
          </cell>
          <cell r="V93">
            <v>6.5625</v>
          </cell>
        </row>
        <row r="94">
          <cell r="H94">
            <v>7.25</v>
          </cell>
          <cell r="K94">
            <v>8.5</v>
          </cell>
          <cell r="L94">
            <v>7.875</v>
          </cell>
          <cell r="N94">
            <v>6</v>
          </cell>
          <cell r="Q94">
            <v>7</v>
          </cell>
          <cell r="R94">
            <v>6.5</v>
          </cell>
          <cell r="V94">
            <v>7.09375</v>
          </cell>
        </row>
        <row r="95">
          <cell r="H95">
            <v>5</v>
          </cell>
          <cell r="K95">
            <v>5</v>
          </cell>
          <cell r="L95">
            <v>5</v>
          </cell>
          <cell r="N95">
            <v>5</v>
          </cell>
          <cell r="Q95">
            <v>4.5</v>
          </cell>
          <cell r="R95">
            <v>4.75</v>
          </cell>
          <cell r="V95">
            <v>4.6875</v>
          </cell>
        </row>
        <row r="96">
          <cell r="H96">
            <v>7.666666666666667</v>
          </cell>
          <cell r="K96">
            <v>8</v>
          </cell>
          <cell r="L96">
            <v>7.8333333333333339</v>
          </cell>
          <cell r="N96">
            <v>6</v>
          </cell>
          <cell r="Q96">
            <v>8</v>
          </cell>
          <cell r="R96">
            <v>7</v>
          </cell>
          <cell r="V96">
            <v>8.2083333333333339</v>
          </cell>
        </row>
        <row r="97">
          <cell r="H97">
            <v>6.75</v>
          </cell>
          <cell r="K97">
            <v>7</v>
          </cell>
          <cell r="L97">
            <v>6.875</v>
          </cell>
          <cell r="N97">
            <v>6</v>
          </cell>
          <cell r="Q97">
            <v>7</v>
          </cell>
          <cell r="R97">
            <v>6.5</v>
          </cell>
          <cell r="V97">
            <v>6.59375</v>
          </cell>
        </row>
        <row r="98">
          <cell r="H98">
            <v>6.25</v>
          </cell>
          <cell r="K98">
            <v>9</v>
          </cell>
          <cell r="L98">
            <v>7.625</v>
          </cell>
          <cell r="N98">
            <v>6</v>
          </cell>
          <cell r="Q98">
            <v>7</v>
          </cell>
          <cell r="R98">
            <v>6.5</v>
          </cell>
          <cell r="V98">
            <v>6.78125</v>
          </cell>
        </row>
        <row r="99">
          <cell r="H99">
            <v>6</v>
          </cell>
          <cell r="K99">
            <v>9</v>
          </cell>
          <cell r="L99">
            <v>7.5</v>
          </cell>
          <cell r="N99">
            <v>7</v>
          </cell>
          <cell r="Q99">
            <v>7.5</v>
          </cell>
          <cell r="R99">
            <v>7.25</v>
          </cell>
          <cell r="V99">
            <v>7.4375</v>
          </cell>
        </row>
        <row r="100">
          <cell r="H100">
            <v>7</v>
          </cell>
          <cell r="K100">
            <v>8.5</v>
          </cell>
          <cell r="L100">
            <v>7.75</v>
          </cell>
          <cell r="N100">
            <v>6</v>
          </cell>
          <cell r="Q100">
            <v>7</v>
          </cell>
          <cell r="R100">
            <v>6.5</v>
          </cell>
          <cell r="V100">
            <v>7.0625</v>
          </cell>
        </row>
        <row r="101">
          <cell r="H101">
            <v>4.75</v>
          </cell>
          <cell r="K101">
            <v>3</v>
          </cell>
          <cell r="L101">
            <v>3.875</v>
          </cell>
          <cell r="N101">
            <v>4</v>
          </cell>
          <cell r="Q101">
            <v>4</v>
          </cell>
          <cell r="R101">
            <v>4</v>
          </cell>
          <cell r="V101">
            <v>2.46875</v>
          </cell>
        </row>
        <row r="102">
          <cell r="H102">
            <v>4.75</v>
          </cell>
          <cell r="K102">
            <v>6</v>
          </cell>
          <cell r="L102">
            <v>5.375</v>
          </cell>
          <cell r="N102">
            <v>5</v>
          </cell>
          <cell r="Q102">
            <v>6</v>
          </cell>
          <cell r="R102">
            <v>5.5</v>
          </cell>
          <cell r="V102">
            <v>5.5750000000000002</v>
          </cell>
        </row>
        <row r="103">
          <cell r="H103">
            <v>3.4</v>
          </cell>
          <cell r="K103">
            <v>5.5</v>
          </cell>
          <cell r="L103">
            <v>4.45</v>
          </cell>
          <cell r="N103">
            <v>3</v>
          </cell>
          <cell r="Q103">
            <v>3</v>
          </cell>
          <cell r="R103">
            <v>3</v>
          </cell>
          <cell r="V103">
            <v>3.1124999999999998</v>
          </cell>
        </row>
        <row r="104">
          <cell r="H104">
            <v>3.5</v>
          </cell>
          <cell r="L104">
            <v>3.5</v>
          </cell>
          <cell r="V104">
            <v>3.5</v>
          </cell>
        </row>
        <row r="105">
          <cell r="H105">
            <v>4.25</v>
          </cell>
          <cell r="K105">
            <v>5</v>
          </cell>
          <cell r="L105">
            <v>4.625</v>
          </cell>
          <cell r="N105">
            <v>4</v>
          </cell>
          <cell r="Q105">
            <v>4</v>
          </cell>
          <cell r="R105">
            <v>4</v>
          </cell>
          <cell r="V105">
            <v>3.40625</v>
          </cell>
        </row>
        <row r="106">
          <cell r="H106">
            <v>4.666666666666667</v>
          </cell>
          <cell r="K106">
            <v>6</v>
          </cell>
          <cell r="L106">
            <v>5.3333333333333339</v>
          </cell>
          <cell r="N106">
            <v>4</v>
          </cell>
          <cell r="R106">
            <v>4</v>
          </cell>
          <cell r="V106">
            <v>5.8333333333333339</v>
          </cell>
        </row>
        <row r="107">
          <cell r="H107">
            <v>4.333333333333333</v>
          </cell>
          <cell r="L107">
            <v>4.333333333333333</v>
          </cell>
          <cell r="N107">
            <v>5</v>
          </cell>
          <cell r="R107">
            <v>5</v>
          </cell>
          <cell r="V107">
            <v>5.2666666666666666</v>
          </cell>
        </row>
        <row r="108">
          <cell r="H108">
            <v>3.6666666666666665</v>
          </cell>
          <cell r="K108">
            <v>4.5</v>
          </cell>
          <cell r="L108">
            <v>4.083333333333333</v>
          </cell>
          <cell r="N108">
            <v>4</v>
          </cell>
          <cell r="Q108">
            <v>3</v>
          </cell>
          <cell r="R108">
            <v>3.5</v>
          </cell>
          <cell r="V108">
            <v>3.395833333333333</v>
          </cell>
        </row>
        <row r="109">
          <cell r="H109">
            <v>4.666666666666667</v>
          </cell>
          <cell r="K109">
            <v>4</v>
          </cell>
          <cell r="L109">
            <v>4.3333333333333339</v>
          </cell>
          <cell r="N109">
            <v>5</v>
          </cell>
          <cell r="Q109">
            <v>4</v>
          </cell>
          <cell r="R109">
            <v>4.5</v>
          </cell>
          <cell r="V109">
            <v>4.3666666666666671</v>
          </cell>
        </row>
        <row r="110">
          <cell r="H110">
            <v>4.666666666666667</v>
          </cell>
          <cell r="K110">
            <v>6</v>
          </cell>
          <cell r="L110">
            <v>5.3333333333333339</v>
          </cell>
          <cell r="N110">
            <v>4</v>
          </cell>
          <cell r="R110">
            <v>4</v>
          </cell>
          <cell r="V110">
            <v>5.3333333333333339</v>
          </cell>
        </row>
        <row r="111">
          <cell r="H111">
            <v>1.4</v>
          </cell>
          <cell r="K111">
            <v>2.5</v>
          </cell>
          <cell r="L111">
            <v>1.95</v>
          </cell>
          <cell r="N111">
            <v>1</v>
          </cell>
          <cell r="Q111">
            <v>2</v>
          </cell>
          <cell r="R111">
            <v>1.5</v>
          </cell>
          <cell r="V111">
            <v>1.3625</v>
          </cell>
        </row>
        <row r="112">
          <cell r="H112">
            <v>4.666666666666667</v>
          </cell>
          <cell r="K112">
            <v>5.5</v>
          </cell>
          <cell r="L112">
            <v>5.0833333333333339</v>
          </cell>
          <cell r="N112">
            <v>5</v>
          </cell>
          <cell r="Q112">
            <v>5</v>
          </cell>
          <cell r="R112">
            <v>5</v>
          </cell>
          <cell r="V112">
            <v>5.5208333333333339</v>
          </cell>
        </row>
        <row r="113">
          <cell r="H113">
            <v>3.6666666666666665</v>
          </cell>
          <cell r="K113">
            <v>4.5</v>
          </cell>
          <cell r="L113">
            <v>4.083333333333333</v>
          </cell>
          <cell r="N113">
            <v>4</v>
          </cell>
          <cell r="Q113">
            <v>6</v>
          </cell>
          <cell r="R113">
            <v>5</v>
          </cell>
          <cell r="V113">
            <v>4.520833333333333</v>
          </cell>
        </row>
        <row r="114">
          <cell r="H114">
            <v>3.5</v>
          </cell>
          <cell r="K114">
            <v>5</v>
          </cell>
          <cell r="L114">
            <v>4.25</v>
          </cell>
          <cell r="N114">
            <v>5</v>
          </cell>
          <cell r="Q114">
            <v>5</v>
          </cell>
          <cell r="R114">
            <v>5</v>
          </cell>
          <cell r="V114">
            <v>4.5625</v>
          </cell>
        </row>
        <row r="115">
          <cell r="H115">
            <v>4.5</v>
          </cell>
          <cell r="K115">
            <v>6</v>
          </cell>
          <cell r="L115">
            <v>5.25</v>
          </cell>
          <cell r="N115">
            <v>5</v>
          </cell>
          <cell r="Q115">
            <v>6</v>
          </cell>
          <cell r="R115">
            <v>5.5</v>
          </cell>
          <cell r="V115">
            <v>4.95</v>
          </cell>
        </row>
        <row r="116">
          <cell r="H116">
            <v>4</v>
          </cell>
          <cell r="K116">
            <v>5</v>
          </cell>
          <cell r="L116">
            <v>4.5</v>
          </cell>
          <cell r="N116">
            <v>4</v>
          </cell>
          <cell r="Q116">
            <v>4</v>
          </cell>
          <cell r="R116">
            <v>4</v>
          </cell>
          <cell r="V116">
            <v>4.3</v>
          </cell>
        </row>
        <row r="117">
          <cell r="H117">
            <v>3.75</v>
          </cell>
          <cell r="K117">
            <v>5.5</v>
          </cell>
          <cell r="L117">
            <v>4.625</v>
          </cell>
          <cell r="N117">
            <v>5</v>
          </cell>
          <cell r="Q117">
            <v>3</v>
          </cell>
          <cell r="R117">
            <v>4</v>
          </cell>
          <cell r="V117">
            <v>4.65625</v>
          </cell>
        </row>
      </sheetData>
      <sheetData sheetId="2">
        <row r="2">
          <cell r="H2">
            <v>10</v>
          </cell>
          <cell r="K2">
            <v>9.5</v>
          </cell>
          <cell r="L2">
            <v>9.75</v>
          </cell>
          <cell r="O2">
            <v>10</v>
          </cell>
          <cell r="T2">
            <v>9.3333333333333339</v>
          </cell>
          <cell r="U2">
            <v>9.6666666666666679</v>
          </cell>
          <cell r="Y2">
            <v>9.0833333333333339</v>
          </cell>
        </row>
        <row r="3">
          <cell r="H3">
            <v>3.3333333333333335</v>
          </cell>
          <cell r="K3">
            <v>5</v>
          </cell>
          <cell r="L3">
            <v>4.166666666666667</v>
          </cell>
          <cell r="O3">
            <v>3</v>
          </cell>
          <cell r="T3">
            <v>4.333333333333333</v>
          </cell>
          <cell r="U3">
            <v>3.6666666666666665</v>
          </cell>
          <cell r="Y3">
            <v>4.3666666666666671</v>
          </cell>
        </row>
        <row r="4">
          <cell r="H4">
            <v>6.333333333333333</v>
          </cell>
          <cell r="K4">
            <v>7.5</v>
          </cell>
          <cell r="L4">
            <v>6.9166666666666661</v>
          </cell>
          <cell r="O4">
            <v>7</v>
          </cell>
          <cell r="T4">
            <v>7</v>
          </cell>
          <cell r="U4">
            <v>7</v>
          </cell>
          <cell r="Y4">
            <v>6.7291666666666661</v>
          </cell>
        </row>
        <row r="5">
          <cell r="H5">
            <v>6.666666666666667</v>
          </cell>
          <cell r="K5">
            <v>8</v>
          </cell>
          <cell r="L5">
            <v>7.3333333333333339</v>
          </cell>
          <cell r="O5">
            <v>7</v>
          </cell>
          <cell r="T5">
            <v>8</v>
          </cell>
          <cell r="U5">
            <v>7.5</v>
          </cell>
          <cell r="Y5">
            <v>7.4583333333333339</v>
          </cell>
        </row>
        <row r="6">
          <cell r="H6">
            <v>6.333333333333333</v>
          </cell>
          <cell r="K6">
            <v>8.5</v>
          </cell>
          <cell r="L6">
            <v>7.4166666666666661</v>
          </cell>
          <cell r="O6">
            <v>7</v>
          </cell>
          <cell r="T6">
            <v>7</v>
          </cell>
          <cell r="U6">
            <v>7</v>
          </cell>
          <cell r="Y6">
            <v>6.8541666666666661</v>
          </cell>
        </row>
        <row r="7">
          <cell r="H7">
            <v>7.333333333333333</v>
          </cell>
          <cell r="K7">
            <v>7.5</v>
          </cell>
          <cell r="L7">
            <v>7.4166666666666661</v>
          </cell>
          <cell r="O7">
            <v>7</v>
          </cell>
          <cell r="T7">
            <v>7.5</v>
          </cell>
          <cell r="U7">
            <v>7.25</v>
          </cell>
          <cell r="Y7">
            <v>7.1666666666666661</v>
          </cell>
        </row>
        <row r="8">
          <cell r="H8">
            <v>4.5</v>
          </cell>
          <cell r="K8">
            <v>7</v>
          </cell>
          <cell r="L8">
            <v>5.75</v>
          </cell>
          <cell r="O8">
            <v>2</v>
          </cell>
          <cell r="T8">
            <v>4.5</v>
          </cell>
          <cell r="U8">
            <v>3.25</v>
          </cell>
          <cell r="Y8">
            <v>4.8</v>
          </cell>
        </row>
        <row r="9">
          <cell r="H9">
            <v>3.3333333333333335</v>
          </cell>
          <cell r="K9">
            <v>5.5</v>
          </cell>
          <cell r="L9">
            <v>4.416666666666667</v>
          </cell>
          <cell r="O9">
            <v>3</v>
          </cell>
          <cell r="T9">
            <v>4</v>
          </cell>
          <cell r="U9">
            <v>3.5</v>
          </cell>
          <cell r="Y9">
            <v>4.5833333333333339</v>
          </cell>
        </row>
        <row r="10">
          <cell r="H10">
            <v>5.333333333333333</v>
          </cell>
          <cell r="K10">
            <v>7</v>
          </cell>
          <cell r="L10">
            <v>6.1666666666666661</v>
          </cell>
          <cell r="O10">
            <v>3</v>
          </cell>
          <cell r="T10">
            <v>4</v>
          </cell>
          <cell r="U10">
            <v>3.5</v>
          </cell>
          <cell r="Y10">
            <v>5.5333333333333332</v>
          </cell>
        </row>
        <row r="11">
          <cell r="H11">
            <v>8</v>
          </cell>
          <cell r="K11">
            <v>8</v>
          </cell>
          <cell r="L11">
            <v>8</v>
          </cell>
          <cell r="O11">
            <v>6</v>
          </cell>
          <cell r="T11">
            <v>8</v>
          </cell>
          <cell r="U11">
            <v>7</v>
          </cell>
          <cell r="Y11">
            <v>7.25</v>
          </cell>
        </row>
        <row r="12">
          <cell r="H12">
            <v>10</v>
          </cell>
          <cell r="K12">
            <v>9.5</v>
          </cell>
          <cell r="L12">
            <v>9.75</v>
          </cell>
          <cell r="O12">
            <v>10</v>
          </cell>
          <cell r="T12">
            <v>9.5</v>
          </cell>
          <cell r="U12">
            <v>9.75</v>
          </cell>
          <cell r="Y12">
            <v>9.375</v>
          </cell>
        </row>
        <row r="13">
          <cell r="H13">
            <v>7</v>
          </cell>
          <cell r="K13">
            <v>7.5</v>
          </cell>
          <cell r="L13">
            <v>7.25</v>
          </cell>
          <cell r="O13">
            <v>5</v>
          </cell>
          <cell r="T13">
            <v>6.5</v>
          </cell>
          <cell r="U13">
            <v>5.75</v>
          </cell>
          <cell r="Y13">
            <v>6.25</v>
          </cell>
        </row>
        <row r="14">
          <cell r="H14">
            <v>6</v>
          </cell>
          <cell r="K14">
            <v>7.5</v>
          </cell>
          <cell r="L14">
            <v>6.75</v>
          </cell>
          <cell r="O14">
            <v>6</v>
          </cell>
          <cell r="T14">
            <v>6</v>
          </cell>
          <cell r="U14">
            <v>6</v>
          </cell>
          <cell r="Y14">
            <v>6.6875</v>
          </cell>
        </row>
        <row r="15">
          <cell r="H15">
            <v>9.6666666666666661</v>
          </cell>
          <cell r="K15">
            <v>8.5</v>
          </cell>
          <cell r="L15">
            <v>9.0833333333333321</v>
          </cell>
          <cell r="O15">
            <v>7</v>
          </cell>
          <cell r="T15">
            <v>8</v>
          </cell>
          <cell r="U15">
            <v>7.5</v>
          </cell>
          <cell r="Y15">
            <v>7.395833333333333</v>
          </cell>
        </row>
        <row r="16">
          <cell r="H16">
            <v>7.666666666666667</v>
          </cell>
          <cell r="K16">
            <v>8</v>
          </cell>
          <cell r="L16">
            <v>7.8333333333333339</v>
          </cell>
          <cell r="O16">
            <v>7</v>
          </cell>
          <cell r="T16">
            <v>6.5</v>
          </cell>
          <cell r="U16">
            <v>6.75</v>
          </cell>
          <cell r="Y16">
            <v>6.8958333333333339</v>
          </cell>
        </row>
        <row r="17">
          <cell r="H17">
            <v>6.333333333333333</v>
          </cell>
          <cell r="K17">
            <v>8.5</v>
          </cell>
          <cell r="L17">
            <v>7.4166666666666661</v>
          </cell>
          <cell r="O17">
            <v>6</v>
          </cell>
          <cell r="T17">
            <v>7</v>
          </cell>
          <cell r="U17">
            <v>6.5</v>
          </cell>
          <cell r="Y17">
            <v>6.583333333333333</v>
          </cell>
        </row>
        <row r="18">
          <cell r="H18">
            <v>6</v>
          </cell>
          <cell r="K18">
            <v>8</v>
          </cell>
          <cell r="L18">
            <v>7</v>
          </cell>
          <cell r="O18">
            <v>6</v>
          </cell>
          <cell r="T18">
            <v>6.5</v>
          </cell>
          <cell r="U18">
            <v>6.25</v>
          </cell>
          <cell r="Y18">
            <v>6.8125</v>
          </cell>
        </row>
        <row r="19">
          <cell r="H19">
            <v>3.6666666666666665</v>
          </cell>
          <cell r="K19">
            <v>5.5</v>
          </cell>
          <cell r="L19">
            <v>4.583333333333333</v>
          </cell>
          <cell r="O19">
            <v>2</v>
          </cell>
          <cell r="T19">
            <v>5.333333333333333</v>
          </cell>
          <cell r="U19">
            <v>3.6666666666666665</v>
          </cell>
          <cell r="Y19">
            <v>4.45</v>
          </cell>
        </row>
        <row r="20">
          <cell r="H20">
            <v>3.3333333333333335</v>
          </cell>
          <cell r="K20">
            <v>6.5</v>
          </cell>
          <cell r="L20">
            <v>4.916666666666667</v>
          </cell>
          <cell r="O20">
            <v>2</v>
          </cell>
          <cell r="T20">
            <v>5.666666666666667</v>
          </cell>
          <cell r="U20">
            <v>3.8333333333333335</v>
          </cell>
          <cell r="Y20">
            <v>4.75</v>
          </cell>
        </row>
        <row r="21">
          <cell r="H21">
            <v>3.3333333333333335</v>
          </cell>
          <cell r="K21">
            <v>6.5</v>
          </cell>
          <cell r="L21">
            <v>4.916666666666667</v>
          </cell>
          <cell r="O21">
            <v>5</v>
          </cell>
          <cell r="T21">
            <v>4</v>
          </cell>
          <cell r="U21">
            <v>4.5</v>
          </cell>
          <cell r="Y21">
            <v>5.2833333333333332</v>
          </cell>
        </row>
        <row r="22">
          <cell r="H22">
            <v>9.6666666666666661</v>
          </cell>
          <cell r="K22">
            <v>9</v>
          </cell>
          <cell r="L22">
            <v>9.3333333333333321</v>
          </cell>
          <cell r="O22">
            <v>10</v>
          </cell>
          <cell r="T22">
            <v>9.5</v>
          </cell>
          <cell r="U22">
            <v>9.75</v>
          </cell>
          <cell r="Y22">
            <v>9.0208333333333321</v>
          </cell>
        </row>
        <row r="23">
          <cell r="H23">
            <v>9.6666666666666661</v>
          </cell>
          <cell r="K23">
            <v>9</v>
          </cell>
          <cell r="L23">
            <v>9.3333333333333321</v>
          </cell>
          <cell r="O23">
            <v>9</v>
          </cell>
          <cell r="T23">
            <v>8.5</v>
          </cell>
          <cell r="U23">
            <v>8.75</v>
          </cell>
          <cell r="Y23">
            <v>8.2708333333333321</v>
          </cell>
        </row>
        <row r="24">
          <cell r="H24">
            <v>4.333333333333333</v>
          </cell>
          <cell r="K24">
            <v>5</v>
          </cell>
          <cell r="L24">
            <v>4.6666666666666661</v>
          </cell>
          <cell r="O24">
            <v>5</v>
          </cell>
          <cell r="T24">
            <v>5.5</v>
          </cell>
          <cell r="U24">
            <v>5.25</v>
          </cell>
          <cell r="Y24">
            <v>5.3833333333333329</v>
          </cell>
        </row>
        <row r="25">
          <cell r="H25">
            <v>6</v>
          </cell>
          <cell r="K25">
            <v>7.5</v>
          </cell>
          <cell r="L25">
            <v>6.75</v>
          </cell>
          <cell r="O25">
            <v>5</v>
          </cell>
          <cell r="T25">
            <v>6.75</v>
          </cell>
          <cell r="U25">
            <v>5.875</v>
          </cell>
          <cell r="Y25">
            <v>6.5250000000000004</v>
          </cell>
        </row>
        <row r="26">
          <cell r="H26">
            <v>3.3333333333333335</v>
          </cell>
          <cell r="K26">
            <v>5.5</v>
          </cell>
          <cell r="L26">
            <v>4.416666666666667</v>
          </cell>
          <cell r="O26">
            <v>5</v>
          </cell>
          <cell r="T26">
            <v>6.25</v>
          </cell>
          <cell r="U26">
            <v>5.625</v>
          </cell>
          <cell r="Y26">
            <v>5.6083333333333334</v>
          </cell>
        </row>
        <row r="27">
          <cell r="H27">
            <v>4.333333333333333</v>
          </cell>
          <cell r="K27">
            <v>6</v>
          </cell>
          <cell r="L27">
            <v>5.1666666666666661</v>
          </cell>
          <cell r="O27">
            <v>5</v>
          </cell>
          <cell r="T27">
            <v>4</v>
          </cell>
          <cell r="U27">
            <v>4.5</v>
          </cell>
          <cell r="Y27">
            <v>4.7333333333333325</v>
          </cell>
        </row>
        <row r="28">
          <cell r="H28">
            <v>8.25</v>
          </cell>
          <cell r="K28">
            <v>8.5</v>
          </cell>
          <cell r="L28">
            <v>8.375</v>
          </cell>
          <cell r="O28">
            <v>8</v>
          </cell>
          <cell r="T28">
            <v>8.5</v>
          </cell>
          <cell r="U28">
            <v>8.25</v>
          </cell>
          <cell r="Y28">
            <v>7.5250000000000004</v>
          </cell>
        </row>
        <row r="29">
          <cell r="H29">
            <v>7.333333333333333</v>
          </cell>
          <cell r="K29">
            <v>7.5</v>
          </cell>
          <cell r="L29">
            <v>7.4166666666666661</v>
          </cell>
          <cell r="O29">
            <v>5</v>
          </cell>
          <cell r="T29">
            <v>6.5</v>
          </cell>
          <cell r="U29">
            <v>5.75</v>
          </cell>
          <cell r="Y29">
            <v>6.833333333333333</v>
          </cell>
        </row>
        <row r="30">
          <cell r="H30">
            <v>6</v>
          </cell>
          <cell r="K30">
            <v>6.5</v>
          </cell>
          <cell r="L30">
            <v>6.25</v>
          </cell>
          <cell r="O30">
            <v>6</v>
          </cell>
          <cell r="T30">
            <v>7</v>
          </cell>
          <cell r="U30">
            <v>6.5</v>
          </cell>
          <cell r="Y30">
            <v>6.35</v>
          </cell>
        </row>
        <row r="31">
          <cell r="H31">
            <v>8.3333333333333339</v>
          </cell>
          <cell r="K31">
            <v>8.5</v>
          </cell>
          <cell r="L31">
            <v>8.4166666666666679</v>
          </cell>
          <cell r="O31">
            <v>8</v>
          </cell>
          <cell r="T31">
            <v>7.5</v>
          </cell>
          <cell r="U31">
            <v>7.75</v>
          </cell>
          <cell r="Y31">
            <v>7.8333333333333339</v>
          </cell>
        </row>
        <row r="32">
          <cell r="H32">
            <v>7</v>
          </cell>
          <cell r="K32">
            <v>7.5</v>
          </cell>
          <cell r="L32">
            <v>7.25</v>
          </cell>
          <cell r="O32">
            <v>5</v>
          </cell>
          <cell r="T32">
            <v>7</v>
          </cell>
          <cell r="U32">
            <v>6</v>
          </cell>
          <cell r="Y32">
            <v>6.45</v>
          </cell>
        </row>
        <row r="33">
          <cell r="H33">
            <v>2.3333333333333335</v>
          </cell>
          <cell r="K33">
            <v>5.5</v>
          </cell>
          <cell r="L33">
            <v>3.916666666666667</v>
          </cell>
          <cell r="O33">
            <v>3</v>
          </cell>
          <cell r="T33">
            <v>4.333333333333333</v>
          </cell>
          <cell r="U33">
            <v>3.6666666666666665</v>
          </cell>
          <cell r="Y33">
            <v>4.5166666666666675</v>
          </cell>
        </row>
        <row r="34">
          <cell r="H34">
            <v>3.6666666666666665</v>
          </cell>
          <cell r="K34">
            <v>5.5</v>
          </cell>
          <cell r="L34">
            <v>4.583333333333333</v>
          </cell>
          <cell r="O34">
            <v>3</v>
          </cell>
          <cell r="T34">
            <v>4.5</v>
          </cell>
          <cell r="U34">
            <v>3.75</v>
          </cell>
          <cell r="Y34">
            <v>5.2666666666666666</v>
          </cell>
        </row>
        <row r="35">
          <cell r="H35">
            <v>6.666666666666667</v>
          </cell>
          <cell r="K35">
            <v>7.5</v>
          </cell>
          <cell r="L35">
            <v>7.0833333333333339</v>
          </cell>
          <cell r="O35">
            <v>7</v>
          </cell>
          <cell r="T35">
            <v>8</v>
          </cell>
          <cell r="U35">
            <v>7.5</v>
          </cell>
          <cell r="Y35">
            <v>7.3166666666666673</v>
          </cell>
        </row>
        <row r="36">
          <cell r="H36">
            <v>9</v>
          </cell>
          <cell r="K36">
            <v>9.5</v>
          </cell>
          <cell r="L36">
            <v>9.25</v>
          </cell>
          <cell r="O36">
            <v>10</v>
          </cell>
          <cell r="T36">
            <v>9</v>
          </cell>
          <cell r="U36">
            <v>9.5</v>
          </cell>
          <cell r="Y36">
            <v>8.15</v>
          </cell>
        </row>
        <row r="37">
          <cell r="H37">
            <v>3.3333333333333335</v>
          </cell>
          <cell r="K37">
            <v>6.5</v>
          </cell>
          <cell r="L37">
            <v>4.916666666666667</v>
          </cell>
          <cell r="O37">
            <v>3</v>
          </cell>
          <cell r="T37">
            <v>5</v>
          </cell>
          <cell r="U37">
            <v>4</v>
          </cell>
          <cell r="Y37">
            <v>4.9833333333333334</v>
          </cell>
        </row>
        <row r="38">
          <cell r="H38">
            <v>5.333333333333333</v>
          </cell>
          <cell r="K38">
            <v>5.5</v>
          </cell>
          <cell r="L38">
            <v>5.4166666666666661</v>
          </cell>
          <cell r="O38">
            <v>5</v>
          </cell>
          <cell r="T38">
            <v>4.25</v>
          </cell>
          <cell r="U38">
            <v>4.625</v>
          </cell>
          <cell r="Y38">
            <v>4.8083333333333327</v>
          </cell>
        </row>
        <row r="39">
          <cell r="H39">
            <v>10</v>
          </cell>
          <cell r="K39">
            <v>9.5</v>
          </cell>
          <cell r="L39">
            <v>9.75</v>
          </cell>
          <cell r="O39">
            <v>9</v>
          </cell>
          <cell r="T39">
            <v>10</v>
          </cell>
          <cell r="U39">
            <v>9.5</v>
          </cell>
          <cell r="Y39">
            <v>8.65</v>
          </cell>
        </row>
        <row r="40">
          <cell r="H40">
            <v>4.666666666666667</v>
          </cell>
          <cell r="K40">
            <v>6</v>
          </cell>
          <cell r="L40">
            <v>5.3333333333333339</v>
          </cell>
          <cell r="O40">
            <v>6</v>
          </cell>
          <cell r="T40">
            <v>5.666666666666667</v>
          </cell>
          <cell r="U40">
            <v>5.8333333333333339</v>
          </cell>
          <cell r="Y40">
            <v>5.8333333333333339</v>
          </cell>
        </row>
        <row r="41">
          <cell r="H41">
            <v>7.333333333333333</v>
          </cell>
          <cell r="K41">
            <v>8.5</v>
          </cell>
          <cell r="L41">
            <v>7.9166666666666661</v>
          </cell>
          <cell r="O41">
            <v>5</v>
          </cell>
          <cell r="T41">
            <v>7.333333333333333</v>
          </cell>
          <cell r="U41">
            <v>6.1666666666666661</v>
          </cell>
          <cell r="Y41">
            <v>7.6166666666666654</v>
          </cell>
        </row>
        <row r="42">
          <cell r="H42">
            <v>8</v>
          </cell>
          <cell r="K42">
            <v>8.5</v>
          </cell>
          <cell r="L42">
            <v>8.25</v>
          </cell>
          <cell r="O42">
            <v>7</v>
          </cell>
          <cell r="T42">
            <v>7</v>
          </cell>
          <cell r="U42">
            <v>7</v>
          </cell>
          <cell r="Y42">
            <v>7.85</v>
          </cell>
        </row>
        <row r="43">
          <cell r="H43">
            <v>3</v>
          </cell>
          <cell r="K43">
            <v>5</v>
          </cell>
          <cell r="L43">
            <v>4</v>
          </cell>
          <cell r="O43">
            <v>4</v>
          </cell>
          <cell r="T43">
            <v>3.6666666666666665</v>
          </cell>
          <cell r="U43">
            <v>3.833333333333333</v>
          </cell>
          <cell r="Y43">
            <v>4.3666666666666663</v>
          </cell>
        </row>
        <row r="44">
          <cell r="H44">
            <v>8</v>
          </cell>
          <cell r="K44">
            <v>9</v>
          </cell>
          <cell r="L44">
            <v>8.5</v>
          </cell>
          <cell r="O44">
            <v>9</v>
          </cell>
          <cell r="T44">
            <v>8</v>
          </cell>
          <cell r="U44">
            <v>8.5</v>
          </cell>
          <cell r="Y44">
            <v>7.6</v>
          </cell>
        </row>
        <row r="45">
          <cell r="H45">
            <v>4.666666666666667</v>
          </cell>
          <cell r="K45">
            <v>6</v>
          </cell>
          <cell r="L45">
            <v>5.3333333333333339</v>
          </cell>
          <cell r="O45">
            <v>4</v>
          </cell>
          <cell r="T45">
            <v>4.333333333333333</v>
          </cell>
          <cell r="U45">
            <v>4.1666666666666661</v>
          </cell>
          <cell r="Y45">
            <v>4.9000000000000004</v>
          </cell>
        </row>
        <row r="46">
          <cell r="H46">
            <v>2.3333333333333335</v>
          </cell>
          <cell r="K46">
            <v>5.5</v>
          </cell>
          <cell r="L46">
            <v>3.916666666666667</v>
          </cell>
          <cell r="O46">
            <v>3</v>
          </cell>
          <cell r="T46">
            <v>3</v>
          </cell>
          <cell r="U46">
            <v>3</v>
          </cell>
          <cell r="Y46">
            <v>3.9833333333333334</v>
          </cell>
        </row>
        <row r="47">
          <cell r="H47">
            <v>6</v>
          </cell>
          <cell r="K47">
            <v>7</v>
          </cell>
          <cell r="L47">
            <v>6.5</v>
          </cell>
          <cell r="O47">
            <v>6</v>
          </cell>
          <cell r="T47">
            <v>6</v>
          </cell>
          <cell r="U47">
            <v>6</v>
          </cell>
          <cell r="Y47">
            <v>6.3</v>
          </cell>
        </row>
        <row r="48">
          <cell r="H48">
            <v>8.6666666666666661</v>
          </cell>
          <cell r="K48">
            <v>7.5</v>
          </cell>
          <cell r="L48">
            <v>8.0833333333333321</v>
          </cell>
          <cell r="O48">
            <v>8</v>
          </cell>
          <cell r="T48">
            <v>8.5</v>
          </cell>
          <cell r="U48">
            <v>8.25</v>
          </cell>
          <cell r="Y48">
            <v>7.6666666666666661</v>
          </cell>
        </row>
        <row r="49">
          <cell r="H49">
            <v>5</v>
          </cell>
          <cell r="K49">
            <v>6</v>
          </cell>
          <cell r="L49">
            <v>5.5</v>
          </cell>
          <cell r="O49">
            <v>6</v>
          </cell>
          <cell r="T49">
            <v>6.25</v>
          </cell>
          <cell r="U49">
            <v>6.125</v>
          </cell>
          <cell r="Y49">
            <v>6.125</v>
          </cell>
        </row>
        <row r="50">
          <cell r="H50">
            <v>5.5</v>
          </cell>
          <cell r="K50">
            <v>7</v>
          </cell>
          <cell r="L50">
            <v>6.25</v>
          </cell>
          <cell r="O50">
            <v>3</v>
          </cell>
          <cell r="T50">
            <v>5.666666666666667</v>
          </cell>
          <cell r="U50">
            <v>4.3333333333333339</v>
          </cell>
          <cell r="Y50">
            <v>6.7166666666666668</v>
          </cell>
        </row>
        <row r="51">
          <cell r="H51">
            <v>5</v>
          </cell>
          <cell r="K51">
            <v>7</v>
          </cell>
          <cell r="L51">
            <v>6</v>
          </cell>
          <cell r="O51">
            <v>5</v>
          </cell>
          <cell r="T51">
            <v>5</v>
          </cell>
          <cell r="U51">
            <v>5</v>
          </cell>
          <cell r="Y51">
            <v>6</v>
          </cell>
        </row>
        <row r="52">
          <cell r="H52">
            <v>9</v>
          </cell>
          <cell r="K52">
            <v>9</v>
          </cell>
          <cell r="L52">
            <v>9</v>
          </cell>
          <cell r="O52">
            <v>7</v>
          </cell>
          <cell r="T52">
            <v>8</v>
          </cell>
          <cell r="U52">
            <v>7.5</v>
          </cell>
          <cell r="Y52">
            <v>7.9</v>
          </cell>
        </row>
        <row r="53">
          <cell r="H53">
            <v>9</v>
          </cell>
          <cell r="K53">
            <v>8.5</v>
          </cell>
          <cell r="L53">
            <v>8.75</v>
          </cell>
          <cell r="O53">
            <v>7</v>
          </cell>
          <cell r="T53">
            <v>8</v>
          </cell>
          <cell r="U53">
            <v>7.5</v>
          </cell>
          <cell r="Y53">
            <v>7.05</v>
          </cell>
        </row>
        <row r="54">
          <cell r="H54">
            <v>8.6666666666666661</v>
          </cell>
          <cell r="K54">
            <v>8.5</v>
          </cell>
          <cell r="L54">
            <v>8.5833333333333321</v>
          </cell>
          <cell r="O54">
            <v>9</v>
          </cell>
          <cell r="T54">
            <v>8</v>
          </cell>
          <cell r="U54">
            <v>8.5</v>
          </cell>
          <cell r="Y54">
            <v>7.6166666666666654</v>
          </cell>
        </row>
        <row r="55">
          <cell r="H55">
            <v>4.666666666666667</v>
          </cell>
          <cell r="K55">
            <v>6.5</v>
          </cell>
          <cell r="L55">
            <v>5.5833333333333339</v>
          </cell>
          <cell r="O55">
            <v>5</v>
          </cell>
          <cell r="T55">
            <v>6</v>
          </cell>
          <cell r="U55">
            <v>5.5</v>
          </cell>
          <cell r="Y55">
            <v>6.0166666666666675</v>
          </cell>
        </row>
        <row r="56">
          <cell r="H56">
            <v>1</v>
          </cell>
          <cell r="K56">
            <v>1</v>
          </cell>
          <cell r="L56">
            <v>1</v>
          </cell>
          <cell r="O56">
            <v>1</v>
          </cell>
          <cell r="T56">
            <v>1</v>
          </cell>
          <cell r="U56">
            <v>1</v>
          </cell>
          <cell r="Y56">
            <v>1</v>
          </cell>
        </row>
        <row r="57">
          <cell r="H57">
            <v>7</v>
          </cell>
          <cell r="K57">
            <v>7</v>
          </cell>
          <cell r="L57">
            <v>7</v>
          </cell>
          <cell r="O57">
            <v>7</v>
          </cell>
          <cell r="T57">
            <v>6</v>
          </cell>
          <cell r="U57">
            <v>6.5</v>
          </cell>
          <cell r="Y57">
            <v>6.9</v>
          </cell>
        </row>
        <row r="58">
          <cell r="H58">
            <v>5.5</v>
          </cell>
          <cell r="K58">
            <v>6</v>
          </cell>
          <cell r="L58">
            <v>5.75</v>
          </cell>
          <cell r="O58">
            <v>4</v>
          </cell>
          <cell r="T58">
            <v>6</v>
          </cell>
          <cell r="U58">
            <v>5</v>
          </cell>
          <cell r="Y58">
            <v>6.15</v>
          </cell>
        </row>
        <row r="59">
          <cell r="H59">
            <v>6.333333333333333</v>
          </cell>
          <cell r="K59">
            <v>7</v>
          </cell>
          <cell r="L59">
            <v>6.6666666666666661</v>
          </cell>
          <cell r="O59">
            <v>4</v>
          </cell>
          <cell r="T59">
            <v>6</v>
          </cell>
          <cell r="U59">
            <v>5</v>
          </cell>
          <cell r="Y59">
            <v>6.5333333333333332</v>
          </cell>
        </row>
        <row r="60">
          <cell r="H60">
            <v>6</v>
          </cell>
          <cell r="K60">
            <v>7.5</v>
          </cell>
          <cell r="L60">
            <v>6.75</v>
          </cell>
          <cell r="O60">
            <v>5</v>
          </cell>
          <cell r="T60">
            <v>7.25</v>
          </cell>
          <cell r="U60">
            <v>6.125</v>
          </cell>
          <cell r="Y60">
            <v>6.9749999999999996</v>
          </cell>
        </row>
        <row r="61">
          <cell r="H61">
            <v>5.333333333333333</v>
          </cell>
          <cell r="K61">
            <v>7.5</v>
          </cell>
          <cell r="L61">
            <v>6.4166666666666661</v>
          </cell>
          <cell r="O61">
            <v>6</v>
          </cell>
          <cell r="T61">
            <v>6</v>
          </cell>
          <cell r="U61">
            <v>6</v>
          </cell>
          <cell r="Y61">
            <v>7.083333333333333</v>
          </cell>
        </row>
        <row r="62">
          <cell r="H62">
            <v>6.666666666666667</v>
          </cell>
          <cell r="K62">
            <v>7</v>
          </cell>
          <cell r="L62">
            <v>6.8333333333333339</v>
          </cell>
          <cell r="O62">
            <v>4</v>
          </cell>
          <cell r="T62">
            <v>6</v>
          </cell>
          <cell r="U62">
            <v>5</v>
          </cell>
          <cell r="Y62">
            <v>6.5666666666666673</v>
          </cell>
        </row>
        <row r="63">
          <cell r="H63">
            <v>4</v>
          </cell>
          <cell r="K63">
            <v>5.5</v>
          </cell>
          <cell r="L63">
            <v>4.75</v>
          </cell>
          <cell r="O63">
            <v>3</v>
          </cell>
          <cell r="T63">
            <v>4</v>
          </cell>
          <cell r="U63">
            <v>3.5</v>
          </cell>
          <cell r="Y63">
            <v>5.05</v>
          </cell>
        </row>
        <row r="64">
          <cell r="H64">
            <v>7</v>
          </cell>
          <cell r="K64">
            <v>7.5</v>
          </cell>
          <cell r="L64">
            <v>7.25</v>
          </cell>
          <cell r="O64">
            <v>5</v>
          </cell>
          <cell r="T64">
            <v>6.5</v>
          </cell>
          <cell r="U64">
            <v>5.75</v>
          </cell>
          <cell r="Y64">
            <v>6.6</v>
          </cell>
        </row>
        <row r="65">
          <cell r="H65">
            <v>4.333333333333333</v>
          </cell>
          <cell r="K65">
            <v>5.5</v>
          </cell>
          <cell r="L65">
            <v>4.9166666666666661</v>
          </cell>
          <cell r="O65">
            <v>4</v>
          </cell>
          <cell r="T65">
            <v>5</v>
          </cell>
          <cell r="U65">
            <v>4.5</v>
          </cell>
          <cell r="Y65">
            <v>6.083333333333333</v>
          </cell>
        </row>
        <row r="66">
          <cell r="H66">
            <v>5</v>
          </cell>
          <cell r="K66">
            <v>6.5</v>
          </cell>
          <cell r="L66">
            <v>5.75</v>
          </cell>
          <cell r="O66">
            <v>4</v>
          </cell>
          <cell r="T66">
            <v>5</v>
          </cell>
          <cell r="U66">
            <v>4.5</v>
          </cell>
          <cell r="Y66">
            <v>6.25</v>
          </cell>
        </row>
        <row r="67">
          <cell r="H67">
            <v>6.5</v>
          </cell>
          <cell r="K67">
            <v>6.5</v>
          </cell>
          <cell r="L67">
            <v>6.5</v>
          </cell>
          <cell r="O67">
            <v>4</v>
          </cell>
          <cell r="T67">
            <v>6</v>
          </cell>
          <cell r="U67">
            <v>5</v>
          </cell>
          <cell r="Y67">
            <v>5.7</v>
          </cell>
        </row>
        <row r="68">
          <cell r="H68">
            <v>7</v>
          </cell>
          <cell r="K68">
            <v>8.5</v>
          </cell>
          <cell r="L68">
            <v>7.75</v>
          </cell>
          <cell r="O68">
            <v>7</v>
          </cell>
          <cell r="T68">
            <v>7.5</v>
          </cell>
          <cell r="U68">
            <v>7.25</v>
          </cell>
          <cell r="Y68">
            <v>7.6</v>
          </cell>
        </row>
        <row r="69">
          <cell r="O69">
            <v>4</v>
          </cell>
          <cell r="T69">
            <v>5</v>
          </cell>
          <cell r="U69">
            <v>4.5</v>
          </cell>
          <cell r="Y69">
            <v>5.625</v>
          </cell>
        </row>
        <row r="70">
          <cell r="H70">
            <v>7.75</v>
          </cell>
          <cell r="K70">
            <v>7.5</v>
          </cell>
          <cell r="L70">
            <v>7.625</v>
          </cell>
          <cell r="O70">
            <v>8</v>
          </cell>
          <cell r="T70">
            <v>6.5</v>
          </cell>
          <cell r="U70">
            <v>7.25</v>
          </cell>
          <cell r="Y70">
            <v>7.375</v>
          </cell>
        </row>
        <row r="71">
          <cell r="H71">
            <v>5</v>
          </cell>
          <cell r="K71">
            <v>7</v>
          </cell>
          <cell r="L71">
            <v>6</v>
          </cell>
          <cell r="O71">
            <v>6</v>
          </cell>
          <cell r="T71">
            <v>6.333333333333333</v>
          </cell>
          <cell r="U71">
            <v>6.1666666666666661</v>
          </cell>
          <cell r="Y71">
            <v>6.4333333333333327</v>
          </cell>
        </row>
        <row r="72">
          <cell r="H72">
            <v>2</v>
          </cell>
          <cell r="K72">
            <v>5.5</v>
          </cell>
          <cell r="L72">
            <v>3.75</v>
          </cell>
          <cell r="O72">
            <v>3</v>
          </cell>
          <cell r="T72">
            <v>3</v>
          </cell>
          <cell r="U72">
            <v>3</v>
          </cell>
          <cell r="Y72">
            <v>4.55</v>
          </cell>
        </row>
        <row r="73">
          <cell r="H73">
            <v>9</v>
          </cell>
          <cell r="K73">
            <v>9.5</v>
          </cell>
          <cell r="L73">
            <v>9.25</v>
          </cell>
          <cell r="O73">
            <v>9</v>
          </cell>
          <cell r="T73">
            <v>9.5</v>
          </cell>
          <cell r="U73">
            <v>9.25</v>
          </cell>
          <cell r="Y73">
            <v>9.1</v>
          </cell>
        </row>
        <row r="74">
          <cell r="H74">
            <v>5</v>
          </cell>
          <cell r="K74">
            <v>5.5</v>
          </cell>
          <cell r="L74">
            <v>5.25</v>
          </cell>
          <cell r="O74">
            <v>5</v>
          </cell>
          <cell r="T74">
            <v>6</v>
          </cell>
          <cell r="U74">
            <v>5.5</v>
          </cell>
          <cell r="Y74">
            <v>6.35</v>
          </cell>
        </row>
        <row r="75">
          <cell r="H75">
            <v>5</v>
          </cell>
          <cell r="K75">
            <v>7.5</v>
          </cell>
          <cell r="L75">
            <v>6.25</v>
          </cell>
          <cell r="O75">
            <v>5</v>
          </cell>
          <cell r="T75">
            <v>6.666666666666667</v>
          </cell>
          <cell r="U75">
            <v>5.8333333333333339</v>
          </cell>
          <cell r="Y75">
            <v>7.0166666666666675</v>
          </cell>
        </row>
        <row r="76">
          <cell r="H76">
            <v>4.666666666666667</v>
          </cell>
          <cell r="K76">
            <v>6.5</v>
          </cell>
          <cell r="L76">
            <v>5.5833333333333339</v>
          </cell>
          <cell r="O76">
            <v>3</v>
          </cell>
          <cell r="T76">
            <v>5.25</v>
          </cell>
          <cell r="U76">
            <v>4.125</v>
          </cell>
          <cell r="Y76">
            <v>5.7416666666666671</v>
          </cell>
        </row>
        <row r="77">
          <cell r="H77">
            <v>6.666666666666667</v>
          </cell>
          <cell r="K77">
            <v>8.5</v>
          </cell>
          <cell r="L77">
            <v>7.5833333333333339</v>
          </cell>
          <cell r="O77">
            <v>6</v>
          </cell>
          <cell r="T77">
            <v>7</v>
          </cell>
          <cell r="U77">
            <v>6.5</v>
          </cell>
          <cell r="Y77">
            <v>7.0166666666666675</v>
          </cell>
        </row>
        <row r="78">
          <cell r="H78">
            <v>5.75</v>
          </cell>
          <cell r="K78">
            <v>7.5</v>
          </cell>
          <cell r="L78">
            <v>6.625</v>
          </cell>
          <cell r="O78">
            <v>5</v>
          </cell>
          <cell r="T78">
            <v>6</v>
          </cell>
          <cell r="U78">
            <v>5.5</v>
          </cell>
          <cell r="Y78">
            <v>6.2249999999999996</v>
          </cell>
        </row>
        <row r="79">
          <cell r="H79">
            <v>4.75</v>
          </cell>
          <cell r="K79">
            <v>7.5</v>
          </cell>
          <cell r="L79">
            <v>6.125</v>
          </cell>
          <cell r="O79">
            <v>4</v>
          </cell>
          <cell r="T79">
            <v>5.5</v>
          </cell>
          <cell r="U79">
            <v>4.75</v>
          </cell>
          <cell r="Y79">
            <v>5.7750000000000004</v>
          </cell>
        </row>
        <row r="80">
          <cell r="H80">
            <v>5.333333333333333</v>
          </cell>
          <cell r="K80">
            <v>7</v>
          </cell>
          <cell r="L80">
            <v>6.1666666666666661</v>
          </cell>
          <cell r="O80">
            <v>6</v>
          </cell>
          <cell r="T80">
            <v>5</v>
          </cell>
          <cell r="U80">
            <v>5.5</v>
          </cell>
          <cell r="Y80">
            <v>5.7333333333333325</v>
          </cell>
        </row>
        <row r="81">
          <cell r="H81">
            <v>5.333333333333333</v>
          </cell>
          <cell r="K81">
            <v>7</v>
          </cell>
          <cell r="L81">
            <v>6.1666666666666661</v>
          </cell>
          <cell r="O81">
            <v>4</v>
          </cell>
          <cell r="T81">
            <v>5.666666666666667</v>
          </cell>
          <cell r="U81">
            <v>4.8333333333333339</v>
          </cell>
          <cell r="Y81">
            <v>5.6</v>
          </cell>
        </row>
        <row r="82">
          <cell r="H82">
            <v>5.333333333333333</v>
          </cell>
          <cell r="K82">
            <v>7.5</v>
          </cell>
          <cell r="L82">
            <v>6.4166666666666661</v>
          </cell>
          <cell r="O82">
            <v>7</v>
          </cell>
          <cell r="T82">
            <v>7.666666666666667</v>
          </cell>
          <cell r="U82">
            <v>7.3333333333333339</v>
          </cell>
          <cell r="Y82">
            <v>7.55</v>
          </cell>
        </row>
        <row r="83">
          <cell r="H83">
            <v>7.333333333333333</v>
          </cell>
          <cell r="K83">
            <v>8</v>
          </cell>
          <cell r="L83">
            <v>7.6666666666666661</v>
          </cell>
          <cell r="O83">
            <v>7</v>
          </cell>
          <cell r="T83">
            <v>7.5</v>
          </cell>
          <cell r="U83">
            <v>7.25</v>
          </cell>
          <cell r="Y83">
            <v>7.583333333333333</v>
          </cell>
        </row>
        <row r="84">
          <cell r="H84">
            <v>4.666666666666667</v>
          </cell>
          <cell r="K84">
            <v>6.5</v>
          </cell>
          <cell r="L84">
            <v>5.5833333333333339</v>
          </cell>
          <cell r="O84">
            <v>3</v>
          </cell>
          <cell r="T84">
            <v>5</v>
          </cell>
          <cell r="U84">
            <v>4</v>
          </cell>
          <cell r="Y84">
            <v>6.1166666666666671</v>
          </cell>
        </row>
        <row r="85">
          <cell r="H85">
            <v>5</v>
          </cell>
          <cell r="K85">
            <v>6</v>
          </cell>
          <cell r="L85">
            <v>5.5</v>
          </cell>
          <cell r="O85">
            <v>4</v>
          </cell>
          <cell r="T85">
            <v>5</v>
          </cell>
          <cell r="U85">
            <v>4.5</v>
          </cell>
          <cell r="Y85">
            <v>5.8</v>
          </cell>
        </row>
        <row r="86">
          <cell r="H86">
            <v>6</v>
          </cell>
          <cell r="K86">
            <v>7</v>
          </cell>
          <cell r="L86">
            <v>6.5</v>
          </cell>
          <cell r="O86">
            <v>7</v>
          </cell>
          <cell r="T86">
            <v>8</v>
          </cell>
          <cell r="U86">
            <v>7.5</v>
          </cell>
          <cell r="Y86">
            <v>7.8</v>
          </cell>
        </row>
        <row r="87">
          <cell r="H87">
            <v>5.666666666666667</v>
          </cell>
          <cell r="K87">
            <v>8</v>
          </cell>
          <cell r="L87">
            <v>6.8333333333333339</v>
          </cell>
          <cell r="O87">
            <v>5</v>
          </cell>
          <cell r="T87">
            <v>6.666666666666667</v>
          </cell>
          <cell r="U87">
            <v>5.8333333333333339</v>
          </cell>
          <cell r="Y87">
            <v>6.7333333333333343</v>
          </cell>
        </row>
        <row r="88">
          <cell r="H88">
            <v>6.666666666666667</v>
          </cell>
          <cell r="K88">
            <v>8</v>
          </cell>
          <cell r="L88">
            <v>7.3333333333333339</v>
          </cell>
          <cell r="O88">
            <v>8</v>
          </cell>
          <cell r="T88">
            <v>8.5</v>
          </cell>
          <cell r="U88">
            <v>8.25</v>
          </cell>
          <cell r="Y88">
            <v>7.916666666666667</v>
          </cell>
        </row>
        <row r="89">
          <cell r="O89">
            <v>2</v>
          </cell>
          <cell r="T89">
            <v>5</v>
          </cell>
          <cell r="U89">
            <v>3.5</v>
          </cell>
          <cell r="Y89">
            <v>4.833333333333333</v>
          </cell>
        </row>
        <row r="90">
          <cell r="H90">
            <v>5</v>
          </cell>
          <cell r="K90">
            <v>8</v>
          </cell>
          <cell r="L90">
            <v>6.5</v>
          </cell>
          <cell r="O90">
            <v>7</v>
          </cell>
          <cell r="T90">
            <v>6.5</v>
          </cell>
          <cell r="U90">
            <v>6.75</v>
          </cell>
          <cell r="Y90">
            <v>7.45</v>
          </cell>
        </row>
        <row r="91">
          <cell r="H91">
            <v>4</v>
          </cell>
          <cell r="K91">
            <v>7</v>
          </cell>
          <cell r="L91">
            <v>5.5</v>
          </cell>
          <cell r="O91">
            <v>4</v>
          </cell>
          <cell r="T91">
            <v>4</v>
          </cell>
          <cell r="U91">
            <v>4</v>
          </cell>
          <cell r="Y91">
            <v>5.5</v>
          </cell>
        </row>
        <row r="92">
          <cell r="H92">
            <v>5.666666666666667</v>
          </cell>
          <cell r="K92">
            <v>6</v>
          </cell>
          <cell r="L92">
            <v>5.8333333333333339</v>
          </cell>
          <cell r="O92">
            <v>4</v>
          </cell>
          <cell r="T92">
            <v>5</v>
          </cell>
          <cell r="U92">
            <v>4.5</v>
          </cell>
          <cell r="Y92">
            <v>5.7777777777777786</v>
          </cell>
        </row>
        <row r="93">
          <cell r="H93">
            <v>5.333333333333333</v>
          </cell>
          <cell r="K93">
            <v>6</v>
          </cell>
          <cell r="L93">
            <v>5.6666666666666661</v>
          </cell>
          <cell r="O93">
            <v>4</v>
          </cell>
          <cell r="T93">
            <v>4.5</v>
          </cell>
          <cell r="U93">
            <v>4.25</v>
          </cell>
          <cell r="Y93">
            <v>5.3055555555555554</v>
          </cell>
        </row>
        <row r="94">
          <cell r="H94">
            <v>4.5</v>
          </cell>
          <cell r="K94">
            <v>6</v>
          </cell>
          <cell r="L94">
            <v>5.25</v>
          </cell>
          <cell r="O94">
            <v>3</v>
          </cell>
          <cell r="T94">
            <v>4.5</v>
          </cell>
          <cell r="U94">
            <v>3.75</v>
          </cell>
          <cell r="Y94">
            <v>5.333333333333333</v>
          </cell>
        </row>
        <row r="95">
          <cell r="H95">
            <v>5</v>
          </cell>
          <cell r="K95">
            <v>6</v>
          </cell>
          <cell r="L95">
            <v>5.5</v>
          </cell>
          <cell r="O95">
            <v>5</v>
          </cell>
          <cell r="T95">
            <v>4.5</v>
          </cell>
          <cell r="U95">
            <v>4.75</v>
          </cell>
          <cell r="Y95">
            <v>5.416666666666667</v>
          </cell>
        </row>
        <row r="96">
          <cell r="H96">
            <v>4.666666666666667</v>
          </cell>
          <cell r="K96">
            <v>6.5</v>
          </cell>
          <cell r="L96">
            <v>5.5833333333333339</v>
          </cell>
          <cell r="O96">
            <v>6</v>
          </cell>
          <cell r="T96">
            <v>5</v>
          </cell>
          <cell r="U96">
            <v>5.5</v>
          </cell>
          <cell r="Y96">
            <v>5.6944444444444455</v>
          </cell>
        </row>
        <row r="97">
          <cell r="H97">
            <v>5.666666666666667</v>
          </cell>
          <cell r="K97">
            <v>6</v>
          </cell>
          <cell r="L97">
            <v>5.8333333333333339</v>
          </cell>
          <cell r="O97">
            <v>6</v>
          </cell>
          <cell r="T97">
            <v>5</v>
          </cell>
          <cell r="U97">
            <v>5.5</v>
          </cell>
          <cell r="Y97">
            <v>6.4444444444444455</v>
          </cell>
        </row>
        <row r="98">
          <cell r="H98">
            <v>6.666666666666667</v>
          </cell>
          <cell r="K98">
            <v>8</v>
          </cell>
          <cell r="L98">
            <v>7.3333333333333339</v>
          </cell>
          <cell r="O98">
            <v>6</v>
          </cell>
          <cell r="T98">
            <v>6</v>
          </cell>
          <cell r="U98">
            <v>6</v>
          </cell>
          <cell r="Y98">
            <v>6.7777777777777786</v>
          </cell>
        </row>
        <row r="99">
          <cell r="H99">
            <v>6.333333333333333</v>
          </cell>
          <cell r="K99">
            <v>8</v>
          </cell>
          <cell r="L99">
            <v>7.1666666666666661</v>
          </cell>
          <cell r="O99">
            <v>5</v>
          </cell>
          <cell r="T99">
            <v>6.5</v>
          </cell>
          <cell r="U99">
            <v>5.75</v>
          </cell>
          <cell r="Y99">
            <v>6.6388888888888884</v>
          </cell>
        </row>
        <row r="100">
          <cell r="H100">
            <v>2.6666666666666665</v>
          </cell>
          <cell r="K100">
            <v>3.5</v>
          </cell>
          <cell r="L100">
            <v>3.083333333333333</v>
          </cell>
          <cell r="O100">
            <v>3</v>
          </cell>
          <cell r="T100">
            <v>3</v>
          </cell>
          <cell r="U100">
            <v>3</v>
          </cell>
          <cell r="Y100">
            <v>2.3611111111111112</v>
          </cell>
        </row>
        <row r="101">
          <cell r="H101">
            <v>5</v>
          </cell>
          <cell r="K101">
            <v>7</v>
          </cell>
          <cell r="L101">
            <v>6</v>
          </cell>
          <cell r="O101">
            <v>5</v>
          </cell>
          <cell r="T101">
            <v>5</v>
          </cell>
          <cell r="U101">
            <v>5</v>
          </cell>
          <cell r="Y101">
            <v>6</v>
          </cell>
        </row>
        <row r="102">
          <cell r="H102">
            <v>6.333333333333333</v>
          </cell>
          <cell r="K102">
            <v>6</v>
          </cell>
          <cell r="L102">
            <v>6.1666666666666661</v>
          </cell>
          <cell r="O102">
            <v>4</v>
          </cell>
          <cell r="T102">
            <v>5</v>
          </cell>
          <cell r="U102">
            <v>4.5</v>
          </cell>
          <cell r="Y102">
            <v>5.8888888888888884</v>
          </cell>
        </row>
        <row r="103">
          <cell r="H103">
            <v>5.333333333333333</v>
          </cell>
          <cell r="K103">
            <v>6</v>
          </cell>
          <cell r="L103">
            <v>5.6666666666666661</v>
          </cell>
          <cell r="O103">
            <v>6</v>
          </cell>
          <cell r="T103">
            <v>5</v>
          </cell>
          <cell r="U103">
            <v>5.5</v>
          </cell>
          <cell r="Y103">
            <v>6.3888888888888884</v>
          </cell>
        </row>
      </sheetData>
      <sheetData sheetId="3">
        <row r="2">
          <cell r="H2">
            <v>5.6</v>
          </cell>
          <cell r="K2">
            <v>6.5</v>
          </cell>
          <cell r="L2">
            <v>6.05</v>
          </cell>
          <cell r="N2">
            <v>5</v>
          </cell>
          <cell r="T2">
            <v>7</v>
          </cell>
          <cell r="U2">
            <v>6</v>
          </cell>
          <cell r="Y2">
            <v>6.6833333333333336</v>
          </cell>
        </row>
        <row r="3">
          <cell r="H3">
            <v>4.75</v>
          </cell>
          <cell r="K3">
            <v>6</v>
          </cell>
          <cell r="L3">
            <v>5.375</v>
          </cell>
          <cell r="N3">
            <v>4</v>
          </cell>
          <cell r="T3">
            <v>6</v>
          </cell>
          <cell r="U3">
            <v>5</v>
          </cell>
          <cell r="Y3">
            <v>5.791666666666667</v>
          </cell>
        </row>
        <row r="4">
          <cell r="H4">
            <v>7</v>
          </cell>
          <cell r="K4">
            <v>7.5</v>
          </cell>
          <cell r="L4">
            <v>7.25</v>
          </cell>
          <cell r="N4">
            <v>7</v>
          </cell>
          <cell r="T4">
            <v>6.5</v>
          </cell>
          <cell r="U4">
            <v>6.75</v>
          </cell>
          <cell r="Y4">
            <v>7.333333333333333</v>
          </cell>
        </row>
        <row r="5">
          <cell r="H5">
            <v>7.666666666666667</v>
          </cell>
          <cell r="K5">
            <v>8</v>
          </cell>
          <cell r="L5">
            <v>7.8333333333333339</v>
          </cell>
          <cell r="N5">
            <v>9</v>
          </cell>
          <cell r="T5">
            <v>8.5</v>
          </cell>
          <cell r="U5">
            <v>8.75</v>
          </cell>
          <cell r="Y5">
            <v>8.5277777777777786</v>
          </cell>
        </row>
        <row r="6">
          <cell r="H6">
            <v>6.8</v>
          </cell>
          <cell r="K6">
            <v>7</v>
          </cell>
          <cell r="L6">
            <v>6.9</v>
          </cell>
          <cell r="N6">
            <v>5</v>
          </cell>
          <cell r="T6">
            <v>7</v>
          </cell>
          <cell r="U6">
            <v>6</v>
          </cell>
          <cell r="Y6">
            <v>6.9749999999999996</v>
          </cell>
        </row>
        <row r="7">
          <cell r="H7">
            <v>1.8333333333333333</v>
          </cell>
          <cell r="K7">
            <v>4.5</v>
          </cell>
          <cell r="L7">
            <v>3.1666666666666665</v>
          </cell>
          <cell r="N7">
            <v>1</v>
          </cell>
          <cell r="T7">
            <v>3</v>
          </cell>
          <cell r="U7">
            <v>2</v>
          </cell>
          <cell r="Y7">
            <v>3.7222222222222219</v>
          </cell>
        </row>
        <row r="8">
          <cell r="H8">
            <v>9</v>
          </cell>
          <cell r="K8">
            <v>9.5</v>
          </cell>
          <cell r="L8">
            <v>9.25</v>
          </cell>
          <cell r="N8">
            <v>6</v>
          </cell>
          <cell r="T8">
            <v>8</v>
          </cell>
          <cell r="U8">
            <v>7</v>
          </cell>
          <cell r="Y8">
            <v>8.0833333333333339</v>
          </cell>
        </row>
        <row r="9">
          <cell r="H9">
            <v>7</v>
          </cell>
          <cell r="K9">
            <v>9</v>
          </cell>
          <cell r="L9">
            <v>8</v>
          </cell>
          <cell r="N9">
            <v>6</v>
          </cell>
          <cell r="T9">
            <v>7.333333333333333</v>
          </cell>
          <cell r="U9">
            <v>6.6666666666666661</v>
          </cell>
          <cell r="Y9">
            <v>7.5555555555555545</v>
          </cell>
        </row>
        <row r="10">
          <cell r="H10">
            <v>7</v>
          </cell>
          <cell r="K10">
            <v>8</v>
          </cell>
          <cell r="L10">
            <v>7.5</v>
          </cell>
          <cell r="N10">
            <v>6</v>
          </cell>
          <cell r="T10">
            <v>8</v>
          </cell>
          <cell r="U10">
            <v>7</v>
          </cell>
          <cell r="Y10">
            <v>7.5</v>
          </cell>
        </row>
        <row r="11">
          <cell r="H11">
            <v>10</v>
          </cell>
          <cell r="K11">
            <v>10</v>
          </cell>
          <cell r="L11">
            <v>10</v>
          </cell>
          <cell r="N11">
            <v>10</v>
          </cell>
          <cell r="T11">
            <v>10</v>
          </cell>
          <cell r="U11">
            <v>10</v>
          </cell>
          <cell r="Y11">
            <v>9.6666666666666661</v>
          </cell>
        </row>
        <row r="12">
          <cell r="H12">
            <v>8.4</v>
          </cell>
          <cell r="K12">
            <v>9</v>
          </cell>
          <cell r="L12">
            <v>8.6999999999999993</v>
          </cell>
          <cell r="N12">
            <v>7</v>
          </cell>
          <cell r="T12">
            <v>8.5</v>
          </cell>
          <cell r="U12">
            <v>7.75</v>
          </cell>
          <cell r="Y12">
            <v>8.4833333333333325</v>
          </cell>
        </row>
        <row r="13">
          <cell r="H13">
            <v>8.8000000000000007</v>
          </cell>
          <cell r="K13">
            <v>8</v>
          </cell>
          <cell r="L13">
            <v>8.4</v>
          </cell>
          <cell r="N13">
            <v>7</v>
          </cell>
          <cell r="T13">
            <v>7.5</v>
          </cell>
          <cell r="U13">
            <v>7.25</v>
          </cell>
          <cell r="Y13">
            <v>8.2166666666666668</v>
          </cell>
        </row>
        <row r="14">
          <cell r="H14">
            <v>6.6</v>
          </cell>
          <cell r="K14">
            <v>7.5</v>
          </cell>
          <cell r="L14">
            <v>7.05</v>
          </cell>
          <cell r="N14">
            <v>6</v>
          </cell>
          <cell r="T14">
            <v>6</v>
          </cell>
          <cell r="U14">
            <v>6</v>
          </cell>
          <cell r="Y14">
            <v>6.2625000000000002</v>
          </cell>
        </row>
        <row r="15">
          <cell r="H15">
            <v>8.6666666666666661</v>
          </cell>
          <cell r="K15">
            <v>8</v>
          </cell>
          <cell r="L15">
            <v>8.3333333333333321</v>
          </cell>
          <cell r="N15">
            <v>8</v>
          </cell>
          <cell r="T15">
            <v>7</v>
          </cell>
          <cell r="U15">
            <v>7.5</v>
          </cell>
          <cell r="Y15">
            <v>7.958333333333333</v>
          </cell>
        </row>
        <row r="16">
          <cell r="H16">
            <v>5.6</v>
          </cell>
          <cell r="K16">
            <v>6</v>
          </cell>
          <cell r="L16">
            <v>5.8</v>
          </cell>
          <cell r="N16">
            <v>5</v>
          </cell>
          <cell r="T16">
            <v>6.5</v>
          </cell>
          <cell r="U16">
            <v>5.75</v>
          </cell>
          <cell r="Y16">
            <v>6.8500000000000005</v>
          </cell>
        </row>
        <row r="17">
          <cell r="H17">
            <v>9</v>
          </cell>
          <cell r="K17">
            <v>10</v>
          </cell>
          <cell r="L17">
            <v>9.5</v>
          </cell>
          <cell r="N17">
            <v>8</v>
          </cell>
          <cell r="T17">
            <v>9.3333333333333339</v>
          </cell>
          <cell r="U17">
            <v>8.6666666666666679</v>
          </cell>
          <cell r="Y17">
            <v>9.0555555555555554</v>
          </cell>
        </row>
        <row r="18">
          <cell r="H18">
            <v>6.25</v>
          </cell>
          <cell r="K18">
            <v>6.5</v>
          </cell>
          <cell r="L18">
            <v>6.375</v>
          </cell>
          <cell r="N18">
            <v>5</v>
          </cell>
          <cell r="T18">
            <v>6.333333333333333</v>
          </cell>
          <cell r="U18">
            <v>5.6666666666666661</v>
          </cell>
          <cell r="Y18">
            <v>7.0138888888888884</v>
          </cell>
        </row>
        <row r="19">
          <cell r="H19">
            <v>9.1999999999999993</v>
          </cell>
          <cell r="K19">
            <v>8.5</v>
          </cell>
          <cell r="L19">
            <v>8.85</v>
          </cell>
          <cell r="N19">
            <v>9</v>
          </cell>
          <cell r="T19">
            <v>9</v>
          </cell>
          <cell r="U19">
            <v>9</v>
          </cell>
          <cell r="Y19">
            <v>8.9500000000000011</v>
          </cell>
        </row>
        <row r="20">
          <cell r="H20">
            <v>10</v>
          </cell>
          <cell r="K20">
            <v>9.5</v>
          </cell>
          <cell r="L20">
            <v>9.75</v>
          </cell>
          <cell r="N20">
            <v>9</v>
          </cell>
          <cell r="U20">
            <v>9</v>
          </cell>
          <cell r="Y20">
            <v>9.25</v>
          </cell>
        </row>
        <row r="21">
          <cell r="H21">
            <v>7.5</v>
          </cell>
          <cell r="K21">
            <v>7.5</v>
          </cell>
          <cell r="L21">
            <v>7.5</v>
          </cell>
          <cell r="N21">
            <v>6</v>
          </cell>
          <cell r="T21">
            <v>7.5</v>
          </cell>
          <cell r="U21">
            <v>6.75</v>
          </cell>
          <cell r="Y21">
            <v>6.8125</v>
          </cell>
        </row>
        <row r="22">
          <cell r="H22">
            <v>7.8</v>
          </cell>
          <cell r="K22">
            <v>8.5</v>
          </cell>
          <cell r="L22">
            <v>8.15</v>
          </cell>
          <cell r="N22">
            <v>8</v>
          </cell>
          <cell r="T22">
            <v>7.5</v>
          </cell>
          <cell r="U22">
            <v>7.75</v>
          </cell>
          <cell r="Y22">
            <v>7.9666666666666659</v>
          </cell>
        </row>
        <row r="23">
          <cell r="H23">
            <v>6.8</v>
          </cell>
          <cell r="K23">
            <v>7</v>
          </cell>
          <cell r="L23">
            <v>6.9</v>
          </cell>
          <cell r="N23">
            <v>5</v>
          </cell>
          <cell r="T23">
            <v>5</v>
          </cell>
          <cell r="U23">
            <v>5</v>
          </cell>
          <cell r="Y23">
            <v>6.9666666666666659</v>
          </cell>
        </row>
        <row r="24">
          <cell r="H24">
            <v>7.2</v>
          </cell>
          <cell r="K24">
            <v>8</v>
          </cell>
          <cell r="L24">
            <v>7.6</v>
          </cell>
          <cell r="N24">
            <v>5</v>
          </cell>
          <cell r="T24">
            <v>7.5</v>
          </cell>
          <cell r="U24">
            <v>6.25</v>
          </cell>
          <cell r="Y24">
            <v>7.6166666666666671</v>
          </cell>
        </row>
        <row r="25">
          <cell r="H25">
            <v>7</v>
          </cell>
          <cell r="K25">
            <v>8</v>
          </cell>
          <cell r="L25">
            <v>7.5</v>
          </cell>
          <cell r="N25">
            <v>5</v>
          </cell>
          <cell r="U25">
            <v>5</v>
          </cell>
          <cell r="Y25">
            <v>7.125</v>
          </cell>
        </row>
        <row r="26">
          <cell r="H26">
            <v>7.25</v>
          </cell>
          <cell r="K26">
            <v>8.5</v>
          </cell>
          <cell r="L26">
            <v>7.875</v>
          </cell>
          <cell r="N26">
            <v>6</v>
          </cell>
          <cell r="T26">
            <v>9</v>
          </cell>
          <cell r="U26">
            <v>7.5</v>
          </cell>
          <cell r="Y26">
            <v>7.4749999999999996</v>
          </cell>
        </row>
        <row r="27">
          <cell r="H27">
            <v>8</v>
          </cell>
          <cell r="K27">
            <v>8.5</v>
          </cell>
          <cell r="L27">
            <v>8.25</v>
          </cell>
          <cell r="N27">
            <v>8</v>
          </cell>
          <cell r="T27">
            <v>8</v>
          </cell>
          <cell r="U27">
            <v>8</v>
          </cell>
          <cell r="Y27">
            <v>8.4166666666666661</v>
          </cell>
        </row>
        <row r="28">
          <cell r="H28">
            <v>5</v>
          </cell>
          <cell r="K28">
            <v>6</v>
          </cell>
          <cell r="L28">
            <v>5.5</v>
          </cell>
          <cell r="N28">
            <v>2</v>
          </cell>
          <cell r="T28">
            <v>6</v>
          </cell>
          <cell r="U28">
            <v>4</v>
          </cell>
          <cell r="Y28">
            <v>5.875</v>
          </cell>
        </row>
        <row r="29">
          <cell r="H29">
            <v>9.5</v>
          </cell>
          <cell r="K29">
            <v>9.5</v>
          </cell>
          <cell r="L29">
            <v>9.5</v>
          </cell>
          <cell r="N29">
            <v>9</v>
          </cell>
          <cell r="T29">
            <v>9</v>
          </cell>
          <cell r="U29">
            <v>9</v>
          </cell>
          <cell r="Y29">
            <v>9.125</v>
          </cell>
        </row>
        <row r="30">
          <cell r="H30">
            <v>7.25</v>
          </cell>
          <cell r="K30">
            <v>8.5</v>
          </cell>
          <cell r="L30">
            <v>7.875</v>
          </cell>
          <cell r="N30">
            <v>6</v>
          </cell>
          <cell r="T30">
            <v>7</v>
          </cell>
          <cell r="U30">
            <v>6.5</v>
          </cell>
          <cell r="Y30">
            <v>8.09375</v>
          </cell>
        </row>
        <row r="31">
          <cell r="H31">
            <v>6.6</v>
          </cell>
          <cell r="K31">
            <v>8</v>
          </cell>
          <cell r="L31">
            <v>7.3</v>
          </cell>
          <cell r="N31">
            <v>5</v>
          </cell>
          <cell r="T31">
            <v>6.5</v>
          </cell>
          <cell r="U31">
            <v>5.75</v>
          </cell>
          <cell r="Y31">
            <v>6.6833333333333336</v>
          </cell>
        </row>
        <row r="32">
          <cell r="H32">
            <v>5.4</v>
          </cell>
          <cell r="K32">
            <v>7.5</v>
          </cell>
          <cell r="L32">
            <v>6.45</v>
          </cell>
          <cell r="N32">
            <v>5</v>
          </cell>
          <cell r="T32">
            <v>6</v>
          </cell>
          <cell r="U32">
            <v>5.5</v>
          </cell>
          <cell r="Y32">
            <v>6.3166666666666664</v>
          </cell>
        </row>
        <row r="33">
          <cell r="H33">
            <v>6.333333333333333</v>
          </cell>
          <cell r="K33">
            <v>8</v>
          </cell>
          <cell r="L33">
            <v>7.1666666666666661</v>
          </cell>
          <cell r="N33">
            <v>6</v>
          </cell>
          <cell r="T33">
            <v>8.3333333333333339</v>
          </cell>
          <cell r="U33">
            <v>7.166666666666667</v>
          </cell>
          <cell r="Y33">
            <v>7.4444444444444438</v>
          </cell>
        </row>
        <row r="34">
          <cell r="H34">
            <v>5.4</v>
          </cell>
          <cell r="K34">
            <v>8</v>
          </cell>
          <cell r="L34">
            <v>6.7</v>
          </cell>
          <cell r="N34">
            <v>5</v>
          </cell>
          <cell r="T34">
            <v>5</v>
          </cell>
          <cell r="U34">
            <v>5</v>
          </cell>
          <cell r="Y34">
            <v>6.2333333333333334</v>
          </cell>
        </row>
        <row r="35">
          <cell r="H35">
            <v>6</v>
          </cell>
          <cell r="K35">
            <v>8</v>
          </cell>
          <cell r="L35">
            <v>7</v>
          </cell>
          <cell r="N35">
            <v>5</v>
          </cell>
          <cell r="T35">
            <v>6</v>
          </cell>
          <cell r="U35">
            <v>5.5</v>
          </cell>
          <cell r="Y35">
            <v>7.125</v>
          </cell>
        </row>
        <row r="36">
          <cell r="H36">
            <v>7.8</v>
          </cell>
          <cell r="K36">
            <v>8.5</v>
          </cell>
          <cell r="L36">
            <v>8.15</v>
          </cell>
          <cell r="N36">
            <v>6</v>
          </cell>
          <cell r="T36">
            <v>7</v>
          </cell>
          <cell r="U36">
            <v>6.5</v>
          </cell>
          <cell r="Y36">
            <v>7.9124999999999996</v>
          </cell>
        </row>
        <row r="37">
          <cell r="H37">
            <v>6</v>
          </cell>
          <cell r="K37">
            <v>8</v>
          </cell>
          <cell r="L37">
            <v>7</v>
          </cell>
          <cell r="N37">
            <v>5</v>
          </cell>
          <cell r="T37">
            <v>5</v>
          </cell>
          <cell r="U37">
            <v>5</v>
          </cell>
          <cell r="Y37">
            <v>6.666666666666667</v>
          </cell>
        </row>
        <row r="38">
          <cell r="H38">
            <v>4</v>
          </cell>
          <cell r="K38">
            <v>6.5</v>
          </cell>
          <cell r="L38">
            <v>5.25</v>
          </cell>
          <cell r="N38">
            <v>2</v>
          </cell>
          <cell r="T38">
            <v>3</v>
          </cell>
          <cell r="U38">
            <v>2.5</v>
          </cell>
          <cell r="Y38">
            <v>4.4375</v>
          </cell>
        </row>
        <row r="39">
          <cell r="H39">
            <v>8.4</v>
          </cell>
          <cell r="K39">
            <v>8.5</v>
          </cell>
          <cell r="L39">
            <v>8.4499999999999993</v>
          </cell>
          <cell r="N39">
            <v>9</v>
          </cell>
          <cell r="T39">
            <v>9.5</v>
          </cell>
          <cell r="U39">
            <v>9.25</v>
          </cell>
          <cell r="Y39">
            <v>8.5666666666666664</v>
          </cell>
        </row>
        <row r="40">
          <cell r="H40">
            <v>5.25</v>
          </cell>
          <cell r="K40">
            <v>7</v>
          </cell>
          <cell r="L40">
            <v>6.125</v>
          </cell>
          <cell r="N40">
            <v>5</v>
          </cell>
          <cell r="T40">
            <v>5</v>
          </cell>
          <cell r="U40">
            <v>5</v>
          </cell>
          <cell r="Y40">
            <v>5.78125</v>
          </cell>
        </row>
        <row r="41">
          <cell r="H41">
            <v>6.8</v>
          </cell>
          <cell r="K41">
            <v>8.5</v>
          </cell>
          <cell r="L41">
            <v>7.65</v>
          </cell>
          <cell r="N41">
            <v>6</v>
          </cell>
          <cell r="T41">
            <v>7</v>
          </cell>
          <cell r="U41">
            <v>6.5</v>
          </cell>
          <cell r="Y41">
            <v>7.5374999999999996</v>
          </cell>
        </row>
        <row r="42">
          <cell r="H42">
            <v>5.6</v>
          </cell>
          <cell r="K42">
            <v>6.5</v>
          </cell>
          <cell r="L42">
            <v>6.05</v>
          </cell>
          <cell r="N42">
            <v>4</v>
          </cell>
          <cell r="T42">
            <v>5.5</v>
          </cell>
          <cell r="U42">
            <v>4.75</v>
          </cell>
          <cell r="Y42">
            <v>6.2666666666666666</v>
          </cell>
        </row>
        <row r="43">
          <cell r="H43">
            <v>5.5</v>
          </cell>
          <cell r="K43">
            <v>7.5</v>
          </cell>
          <cell r="L43">
            <v>6.5</v>
          </cell>
          <cell r="N43">
            <v>5</v>
          </cell>
          <cell r="T43">
            <v>6</v>
          </cell>
          <cell r="U43">
            <v>5.5</v>
          </cell>
          <cell r="Y43">
            <v>6.25</v>
          </cell>
        </row>
        <row r="44">
          <cell r="H44">
            <v>9.25</v>
          </cell>
          <cell r="K44">
            <v>9.5</v>
          </cell>
          <cell r="L44">
            <v>9.375</v>
          </cell>
          <cell r="N44">
            <v>8</v>
          </cell>
          <cell r="T44">
            <v>7.5</v>
          </cell>
          <cell r="U44">
            <v>7.75</v>
          </cell>
          <cell r="Y44">
            <v>8.78125</v>
          </cell>
        </row>
        <row r="45">
          <cell r="H45">
            <v>5.2</v>
          </cell>
          <cell r="K45">
            <v>6.5</v>
          </cell>
          <cell r="L45">
            <v>5.85</v>
          </cell>
          <cell r="N45">
            <v>5</v>
          </cell>
          <cell r="T45">
            <v>6</v>
          </cell>
          <cell r="U45">
            <v>5.5</v>
          </cell>
          <cell r="Y45">
            <v>6.45</v>
          </cell>
        </row>
        <row r="46">
          <cell r="H46">
            <v>6.25</v>
          </cell>
          <cell r="K46">
            <v>7.5</v>
          </cell>
          <cell r="L46">
            <v>6.875</v>
          </cell>
          <cell r="N46">
            <v>3</v>
          </cell>
          <cell r="T46">
            <v>5.5</v>
          </cell>
          <cell r="U46">
            <v>4.25</v>
          </cell>
          <cell r="Y46">
            <v>5.78125</v>
          </cell>
        </row>
        <row r="47">
          <cell r="H47">
            <v>7.4</v>
          </cell>
          <cell r="K47">
            <v>8.5</v>
          </cell>
          <cell r="L47">
            <v>7.95</v>
          </cell>
          <cell r="N47">
            <v>5</v>
          </cell>
          <cell r="T47">
            <v>6</v>
          </cell>
          <cell r="U47">
            <v>5.5</v>
          </cell>
          <cell r="Y47">
            <v>7.1499999999999995</v>
          </cell>
        </row>
        <row r="48">
          <cell r="H48">
            <v>5.25</v>
          </cell>
          <cell r="K48">
            <v>6.5</v>
          </cell>
          <cell r="L48">
            <v>5.875</v>
          </cell>
          <cell r="N48">
            <v>1</v>
          </cell>
          <cell r="T48">
            <v>5</v>
          </cell>
          <cell r="U48">
            <v>3</v>
          </cell>
          <cell r="Y48">
            <v>4.9749999999999996</v>
          </cell>
        </row>
        <row r="49">
          <cell r="H49">
            <v>6.5</v>
          </cell>
          <cell r="K49">
            <v>8</v>
          </cell>
          <cell r="L49">
            <v>7.25</v>
          </cell>
          <cell r="N49">
            <v>8</v>
          </cell>
          <cell r="T49">
            <v>7.666666666666667</v>
          </cell>
          <cell r="U49">
            <v>7.8333333333333339</v>
          </cell>
          <cell r="Y49">
            <v>7.6944444444444455</v>
          </cell>
        </row>
        <row r="50">
          <cell r="H50">
            <v>6</v>
          </cell>
          <cell r="K50">
            <v>8</v>
          </cell>
          <cell r="L50">
            <v>7</v>
          </cell>
          <cell r="N50">
            <v>5</v>
          </cell>
          <cell r="T50">
            <v>7</v>
          </cell>
          <cell r="U50">
            <v>6</v>
          </cell>
          <cell r="Y50">
            <v>7</v>
          </cell>
        </row>
        <row r="51">
          <cell r="H51">
            <v>6.75</v>
          </cell>
          <cell r="K51">
            <v>8</v>
          </cell>
          <cell r="L51">
            <v>7.375</v>
          </cell>
          <cell r="N51">
            <v>5</v>
          </cell>
          <cell r="T51">
            <v>8.5</v>
          </cell>
          <cell r="U51">
            <v>6.75</v>
          </cell>
          <cell r="Y51">
            <v>7.375</v>
          </cell>
        </row>
        <row r="52">
          <cell r="H52">
            <v>9.1999999999999993</v>
          </cell>
          <cell r="K52">
            <v>9.5</v>
          </cell>
          <cell r="L52">
            <v>9.35</v>
          </cell>
          <cell r="N52">
            <v>8</v>
          </cell>
          <cell r="T52">
            <v>8</v>
          </cell>
          <cell r="U52">
            <v>8</v>
          </cell>
          <cell r="Y52">
            <v>8.1166666666666671</v>
          </cell>
        </row>
        <row r="53">
          <cell r="H53">
            <v>7.6</v>
          </cell>
          <cell r="K53">
            <v>8</v>
          </cell>
          <cell r="L53">
            <v>7.8</v>
          </cell>
          <cell r="N53">
            <v>6</v>
          </cell>
          <cell r="U53">
            <v>6</v>
          </cell>
          <cell r="Y53">
            <v>7.76</v>
          </cell>
        </row>
        <row r="54">
          <cell r="H54">
            <v>7.8</v>
          </cell>
          <cell r="K54">
            <v>9</v>
          </cell>
          <cell r="L54">
            <v>8.4</v>
          </cell>
          <cell r="N54">
            <v>7</v>
          </cell>
          <cell r="T54">
            <v>8</v>
          </cell>
          <cell r="U54">
            <v>7.5</v>
          </cell>
          <cell r="Y54">
            <v>8.2999999999999989</v>
          </cell>
        </row>
        <row r="55">
          <cell r="H55">
            <v>6.4</v>
          </cell>
          <cell r="K55">
            <v>7.5</v>
          </cell>
          <cell r="L55">
            <v>6.95</v>
          </cell>
          <cell r="N55">
            <v>5</v>
          </cell>
          <cell r="T55">
            <v>6.5</v>
          </cell>
          <cell r="U55">
            <v>5.75</v>
          </cell>
          <cell r="Y55">
            <v>6.5666666666666664</v>
          </cell>
        </row>
        <row r="56">
          <cell r="H56">
            <v>6</v>
          </cell>
          <cell r="K56">
            <v>6.5</v>
          </cell>
          <cell r="L56">
            <v>6.25</v>
          </cell>
          <cell r="N56">
            <v>6</v>
          </cell>
          <cell r="T56">
            <v>6</v>
          </cell>
          <cell r="U56">
            <v>6</v>
          </cell>
          <cell r="Y56">
            <v>6.416666666666667</v>
          </cell>
        </row>
        <row r="57">
          <cell r="H57">
            <v>5.2</v>
          </cell>
          <cell r="K57">
            <v>7</v>
          </cell>
          <cell r="L57">
            <v>6.1</v>
          </cell>
          <cell r="N57">
            <v>5</v>
          </cell>
          <cell r="T57">
            <v>5</v>
          </cell>
          <cell r="U57">
            <v>5</v>
          </cell>
          <cell r="Y57">
            <v>5.7750000000000004</v>
          </cell>
        </row>
        <row r="58">
          <cell r="H58">
            <v>6.25</v>
          </cell>
          <cell r="K58">
            <v>7</v>
          </cell>
          <cell r="L58">
            <v>6.625</v>
          </cell>
          <cell r="N58">
            <v>5</v>
          </cell>
          <cell r="T58">
            <v>6.333333333333333</v>
          </cell>
          <cell r="U58">
            <v>5.6666666666666661</v>
          </cell>
          <cell r="Y58">
            <v>6.7638888888888884</v>
          </cell>
        </row>
        <row r="59">
          <cell r="H59">
            <v>7.8</v>
          </cell>
          <cell r="K59">
            <v>8.5</v>
          </cell>
          <cell r="L59">
            <v>8.15</v>
          </cell>
          <cell r="N59">
            <v>6</v>
          </cell>
          <cell r="T59">
            <v>6</v>
          </cell>
          <cell r="U59">
            <v>6</v>
          </cell>
          <cell r="Y59">
            <v>7.5374999999999996</v>
          </cell>
        </row>
        <row r="60">
          <cell r="H60">
            <v>4.4000000000000004</v>
          </cell>
          <cell r="K60">
            <v>5.5</v>
          </cell>
          <cell r="L60">
            <v>4.95</v>
          </cell>
          <cell r="N60">
            <v>1</v>
          </cell>
          <cell r="T60">
            <v>4</v>
          </cell>
          <cell r="U60">
            <v>2.5</v>
          </cell>
          <cell r="Y60">
            <v>4.8166666666666664</v>
          </cell>
        </row>
        <row r="61">
          <cell r="H61">
            <v>7.2</v>
          </cell>
          <cell r="K61">
            <v>8</v>
          </cell>
          <cell r="L61">
            <v>7.6</v>
          </cell>
          <cell r="N61">
            <v>5</v>
          </cell>
          <cell r="U61">
            <v>5</v>
          </cell>
          <cell r="Y61">
            <v>6.92</v>
          </cell>
        </row>
        <row r="62">
          <cell r="H62">
            <v>7.25</v>
          </cell>
          <cell r="K62">
            <v>7.5</v>
          </cell>
          <cell r="L62">
            <v>7.375</v>
          </cell>
          <cell r="N62">
            <v>7</v>
          </cell>
          <cell r="T62">
            <v>6.5</v>
          </cell>
          <cell r="U62">
            <v>6.75</v>
          </cell>
          <cell r="Y62">
            <v>7.78125</v>
          </cell>
        </row>
        <row r="63">
          <cell r="H63">
            <v>3.75</v>
          </cell>
          <cell r="K63">
            <v>5.5</v>
          </cell>
          <cell r="L63">
            <v>4.625</v>
          </cell>
          <cell r="N63">
            <v>4</v>
          </cell>
          <cell r="T63">
            <v>4</v>
          </cell>
          <cell r="U63">
            <v>4</v>
          </cell>
          <cell r="Y63">
            <v>5.541666666666667</v>
          </cell>
        </row>
        <row r="64">
          <cell r="H64">
            <v>6.8</v>
          </cell>
          <cell r="K64">
            <v>8.5</v>
          </cell>
          <cell r="L64">
            <v>7.65</v>
          </cell>
          <cell r="N64">
            <v>5</v>
          </cell>
          <cell r="T64">
            <v>7</v>
          </cell>
          <cell r="U64">
            <v>6</v>
          </cell>
          <cell r="Y64">
            <v>7.2166666666666659</v>
          </cell>
        </row>
        <row r="65">
          <cell r="H65">
            <v>7</v>
          </cell>
          <cell r="K65">
            <v>8</v>
          </cell>
          <cell r="L65">
            <v>7.5</v>
          </cell>
          <cell r="N65">
            <v>7</v>
          </cell>
          <cell r="T65">
            <v>7.333333333333333</v>
          </cell>
          <cell r="U65">
            <v>7.1666666666666661</v>
          </cell>
          <cell r="Y65">
            <v>7.8888888888888884</v>
          </cell>
        </row>
        <row r="66">
          <cell r="H66">
            <v>6.4</v>
          </cell>
          <cell r="K66">
            <v>7</v>
          </cell>
          <cell r="L66">
            <v>6.7</v>
          </cell>
          <cell r="N66">
            <v>5</v>
          </cell>
          <cell r="T66">
            <v>6.5</v>
          </cell>
          <cell r="U66">
            <v>5.75</v>
          </cell>
          <cell r="Y66">
            <v>6.8166666666666664</v>
          </cell>
        </row>
        <row r="67">
          <cell r="H67">
            <v>7.2</v>
          </cell>
          <cell r="K67">
            <v>8</v>
          </cell>
          <cell r="L67">
            <v>7.6</v>
          </cell>
          <cell r="N67">
            <v>7</v>
          </cell>
          <cell r="T67">
            <v>7.5</v>
          </cell>
          <cell r="U67">
            <v>7.25</v>
          </cell>
          <cell r="Y67">
            <v>7.95</v>
          </cell>
        </row>
        <row r="68">
          <cell r="H68">
            <v>4.5</v>
          </cell>
          <cell r="K68">
            <v>6.5</v>
          </cell>
          <cell r="L68">
            <v>5.5</v>
          </cell>
          <cell r="N68">
            <v>5</v>
          </cell>
          <cell r="T68">
            <v>5</v>
          </cell>
          <cell r="U68">
            <v>5</v>
          </cell>
          <cell r="Y68">
            <v>5.833333333333333</v>
          </cell>
        </row>
        <row r="69">
          <cell r="H69">
            <v>7.6</v>
          </cell>
          <cell r="K69">
            <v>9.5</v>
          </cell>
          <cell r="L69">
            <v>8.5500000000000007</v>
          </cell>
          <cell r="N69">
            <v>6</v>
          </cell>
          <cell r="U69">
            <v>6</v>
          </cell>
          <cell r="Y69">
            <v>8.11</v>
          </cell>
        </row>
        <row r="70">
          <cell r="H70">
            <v>7</v>
          </cell>
          <cell r="K70">
            <v>7.5</v>
          </cell>
          <cell r="L70">
            <v>7.25</v>
          </cell>
          <cell r="N70">
            <v>9</v>
          </cell>
          <cell r="T70">
            <v>9</v>
          </cell>
          <cell r="U70">
            <v>9</v>
          </cell>
          <cell r="Y70">
            <v>8.4166666666666661</v>
          </cell>
        </row>
        <row r="71">
          <cell r="H71">
            <v>6.4</v>
          </cell>
          <cell r="K71">
            <v>8</v>
          </cell>
          <cell r="L71">
            <v>7.2</v>
          </cell>
          <cell r="N71">
            <v>6</v>
          </cell>
          <cell r="T71">
            <v>5</v>
          </cell>
          <cell r="U71">
            <v>5.5</v>
          </cell>
          <cell r="Y71">
            <v>6.4249999999999998</v>
          </cell>
        </row>
        <row r="72">
          <cell r="H72">
            <v>5.2</v>
          </cell>
          <cell r="K72">
            <v>7.5</v>
          </cell>
          <cell r="L72">
            <v>6.35</v>
          </cell>
          <cell r="N72">
            <v>5</v>
          </cell>
          <cell r="T72">
            <v>5</v>
          </cell>
          <cell r="U72">
            <v>5</v>
          </cell>
          <cell r="Y72">
            <v>6.0875000000000004</v>
          </cell>
        </row>
        <row r="73">
          <cell r="H73">
            <v>6.2</v>
          </cell>
          <cell r="K73">
            <v>7</v>
          </cell>
          <cell r="L73">
            <v>6.6</v>
          </cell>
          <cell r="N73">
            <v>5</v>
          </cell>
          <cell r="T73">
            <v>6</v>
          </cell>
          <cell r="U73">
            <v>5.5</v>
          </cell>
          <cell r="Y73">
            <v>6.7750000000000004</v>
          </cell>
        </row>
        <row r="74">
          <cell r="H74">
            <v>6.8</v>
          </cell>
          <cell r="K74">
            <v>8</v>
          </cell>
          <cell r="L74">
            <v>7.4</v>
          </cell>
          <cell r="N74">
            <v>6</v>
          </cell>
          <cell r="T74">
            <v>7</v>
          </cell>
          <cell r="U74">
            <v>6.5</v>
          </cell>
          <cell r="Y74">
            <v>7.4749999999999996</v>
          </cell>
        </row>
        <row r="75">
          <cell r="H75">
            <v>9.4</v>
          </cell>
          <cell r="K75">
            <v>9.5</v>
          </cell>
          <cell r="L75">
            <v>9.4499999999999993</v>
          </cell>
          <cell r="N75">
            <v>9</v>
          </cell>
          <cell r="T75">
            <v>9</v>
          </cell>
          <cell r="U75">
            <v>9</v>
          </cell>
          <cell r="Y75">
            <v>9.15</v>
          </cell>
        </row>
        <row r="76">
          <cell r="H76">
            <v>5.6</v>
          </cell>
          <cell r="K76">
            <v>7</v>
          </cell>
          <cell r="L76">
            <v>6.3</v>
          </cell>
          <cell r="N76">
            <v>5</v>
          </cell>
          <cell r="T76">
            <v>5.5</v>
          </cell>
          <cell r="U76">
            <v>5.25</v>
          </cell>
          <cell r="Y76">
            <v>6.8500000000000005</v>
          </cell>
        </row>
        <row r="77">
          <cell r="H77">
            <v>6.666666666666667</v>
          </cell>
          <cell r="K77">
            <v>7</v>
          </cell>
          <cell r="L77">
            <v>6.8333333333333339</v>
          </cell>
          <cell r="N77">
            <v>6</v>
          </cell>
          <cell r="T77">
            <v>6</v>
          </cell>
          <cell r="U77">
            <v>6</v>
          </cell>
          <cell r="Y77">
            <v>6.4583333333333339</v>
          </cell>
        </row>
        <row r="78">
          <cell r="H78">
            <v>6</v>
          </cell>
          <cell r="K78">
            <v>7</v>
          </cell>
          <cell r="L78">
            <v>6.5</v>
          </cell>
          <cell r="N78">
            <v>4</v>
          </cell>
          <cell r="T78">
            <v>5</v>
          </cell>
          <cell r="U78">
            <v>4.5</v>
          </cell>
          <cell r="Y78">
            <v>6</v>
          </cell>
        </row>
        <row r="79">
          <cell r="H79">
            <v>6</v>
          </cell>
          <cell r="K79">
            <v>7</v>
          </cell>
          <cell r="L79">
            <v>6.5</v>
          </cell>
          <cell r="N79">
            <v>5</v>
          </cell>
          <cell r="T79">
            <v>5</v>
          </cell>
          <cell r="U79">
            <v>5</v>
          </cell>
          <cell r="Y79">
            <v>6.125</v>
          </cell>
        </row>
        <row r="80">
          <cell r="H80">
            <v>5.333333333333333</v>
          </cell>
          <cell r="K80">
            <v>6</v>
          </cell>
          <cell r="L80">
            <v>5.6666666666666661</v>
          </cell>
          <cell r="N80">
            <v>5</v>
          </cell>
          <cell r="T80">
            <v>5</v>
          </cell>
          <cell r="U80">
            <v>5</v>
          </cell>
          <cell r="Y80">
            <v>5.9166666666666661</v>
          </cell>
        </row>
      </sheetData>
      <sheetData sheetId="4">
        <row r="2">
          <cell r="I2">
            <v>10</v>
          </cell>
          <cell r="N2">
            <v>9</v>
          </cell>
          <cell r="O2">
            <v>9.5</v>
          </cell>
          <cell r="R2">
            <v>6</v>
          </cell>
          <cell r="AB2">
            <v>8</v>
          </cell>
          <cell r="AC2">
            <v>7</v>
          </cell>
          <cell r="AI2">
            <v>8.5</v>
          </cell>
        </row>
        <row r="3">
          <cell r="I3">
            <v>7.666666666666667</v>
          </cell>
          <cell r="N3">
            <v>5</v>
          </cell>
          <cell r="O3">
            <v>6.3333333333333339</v>
          </cell>
          <cell r="R3">
            <v>5</v>
          </cell>
          <cell r="AB3">
            <v>6.25</v>
          </cell>
          <cell r="AC3">
            <v>5.625</v>
          </cell>
          <cell r="AI3">
            <v>6.6527777777777786</v>
          </cell>
        </row>
        <row r="4">
          <cell r="I4">
            <v>7.333333333333333</v>
          </cell>
          <cell r="N4">
            <v>4</v>
          </cell>
          <cell r="O4">
            <v>5.6666666666666661</v>
          </cell>
          <cell r="R4">
            <v>9</v>
          </cell>
          <cell r="AB4">
            <v>6.25</v>
          </cell>
          <cell r="AC4">
            <v>7.625</v>
          </cell>
          <cell r="AI4">
            <v>7.0972222222222214</v>
          </cell>
        </row>
        <row r="5">
          <cell r="I5">
            <v>6.666666666666667</v>
          </cell>
          <cell r="N5">
            <v>4</v>
          </cell>
          <cell r="O5">
            <v>5.3333333333333339</v>
          </cell>
          <cell r="R5">
            <v>6</v>
          </cell>
          <cell r="AB5">
            <v>5.25</v>
          </cell>
          <cell r="AC5">
            <v>5.625</v>
          </cell>
          <cell r="AI5">
            <v>6.3194444444444455</v>
          </cell>
        </row>
        <row r="6">
          <cell r="I6">
            <v>5.666666666666667</v>
          </cell>
          <cell r="N6">
            <v>6</v>
          </cell>
          <cell r="O6">
            <v>5.8333333333333339</v>
          </cell>
          <cell r="R6">
            <v>5</v>
          </cell>
          <cell r="AB6">
            <v>5.5</v>
          </cell>
          <cell r="AC6">
            <v>5.25</v>
          </cell>
          <cell r="AI6">
            <v>6.3611111111111116</v>
          </cell>
        </row>
        <row r="7">
          <cell r="I7">
            <v>1.3333333333333333</v>
          </cell>
          <cell r="N7">
            <v>1</v>
          </cell>
          <cell r="O7">
            <v>1.1666666666666665</v>
          </cell>
          <cell r="R7">
            <v>1</v>
          </cell>
          <cell r="AB7">
            <v>2</v>
          </cell>
          <cell r="AC7">
            <v>1.5</v>
          </cell>
          <cell r="AI7">
            <v>1.5555555555555554</v>
          </cell>
        </row>
        <row r="8">
          <cell r="I8">
            <v>6.333333333333333</v>
          </cell>
          <cell r="N8">
            <v>6</v>
          </cell>
          <cell r="O8">
            <v>6.1666666666666661</v>
          </cell>
          <cell r="R8">
            <v>5</v>
          </cell>
          <cell r="AB8">
            <v>6</v>
          </cell>
          <cell r="AC8">
            <v>5.5</v>
          </cell>
          <cell r="AI8">
            <v>6.5555555555555545</v>
          </cell>
        </row>
        <row r="9">
          <cell r="I9">
            <v>9.3333333333333339</v>
          </cell>
          <cell r="N9">
            <v>9</v>
          </cell>
          <cell r="O9">
            <v>9.1666666666666679</v>
          </cell>
          <cell r="R9">
            <v>8</v>
          </cell>
          <cell r="AB9">
            <v>9</v>
          </cell>
          <cell r="AC9">
            <v>8.5</v>
          </cell>
          <cell r="AI9">
            <v>8.8888888888888893</v>
          </cell>
        </row>
        <row r="10">
          <cell r="I10">
            <v>8.6666666666666661</v>
          </cell>
          <cell r="N10">
            <v>8</v>
          </cell>
          <cell r="O10">
            <v>8.3333333333333321</v>
          </cell>
          <cell r="R10">
            <v>6</v>
          </cell>
          <cell r="AB10">
            <v>6.75</v>
          </cell>
          <cell r="AC10">
            <v>6.375</v>
          </cell>
          <cell r="AI10">
            <v>7.5694444444444438</v>
          </cell>
        </row>
        <row r="11">
          <cell r="I11">
            <v>10</v>
          </cell>
          <cell r="N11">
            <v>9</v>
          </cell>
          <cell r="O11">
            <v>9.5</v>
          </cell>
          <cell r="R11">
            <v>8</v>
          </cell>
          <cell r="AB11">
            <v>8.5</v>
          </cell>
          <cell r="AC11">
            <v>8.25</v>
          </cell>
          <cell r="AI11">
            <v>8.9166666666666661</v>
          </cell>
        </row>
        <row r="12">
          <cell r="I12">
            <v>5.333333333333333</v>
          </cell>
          <cell r="N12">
            <v>3</v>
          </cell>
          <cell r="O12">
            <v>4.1666666666666661</v>
          </cell>
          <cell r="R12">
            <v>3</v>
          </cell>
          <cell r="AB12">
            <v>5.25</v>
          </cell>
          <cell r="AC12">
            <v>4.125</v>
          </cell>
          <cell r="AI12">
            <v>5.4305555555555545</v>
          </cell>
        </row>
        <row r="13">
          <cell r="I13">
            <v>7.666666666666667</v>
          </cell>
          <cell r="N13">
            <v>7</v>
          </cell>
          <cell r="O13">
            <v>7.3333333333333339</v>
          </cell>
          <cell r="R13">
            <v>5</v>
          </cell>
          <cell r="AB13">
            <v>7.25</v>
          </cell>
          <cell r="AC13">
            <v>6.125</v>
          </cell>
          <cell r="AI13">
            <v>7.1527777777777786</v>
          </cell>
        </row>
        <row r="14">
          <cell r="I14">
            <v>5</v>
          </cell>
          <cell r="N14">
            <v>5</v>
          </cell>
          <cell r="O14">
            <v>5</v>
          </cell>
          <cell r="R14">
            <v>5</v>
          </cell>
          <cell r="AB14">
            <v>5.5</v>
          </cell>
          <cell r="AC14">
            <v>5.25</v>
          </cell>
          <cell r="AI14">
            <v>6.416666666666667</v>
          </cell>
        </row>
        <row r="15">
          <cell r="I15">
            <v>7.333333333333333</v>
          </cell>
          <cell r="N15">
            <v>8</v>
          </cell>
          <cell r="O15">
            <v>7.6666666666666661</v>
          </cell>
          <cell r="R15">
            <v>5</v>
          </cell>
          <cell r="AB15">
            <v>7.5</v>
          </cell>
          <cell r="AC15">
            <v>6.25</v>
          </cell>
          <cell r="AI15">
            <v>7.6388888888888884</v>
          </cell>
        </row>
        <row r="16">
          <cell r="I16">
            <v>8</v>
          </cell>
          <cell r="N16">
            <v>6</v>
          </cell>
          <cell r="O16">
            <v>7</v>
          </cell>
          <cell r="R16">
            <v>5</v>
          </cell>
          <cell r="AB16">
            <v>7</v>
          </cell>
          <cell r="AC16">
            <v>6</v>
          </cell>
          <cell r="AI16">
            <v>7.333333333333333</v>
          </cell>
        </row>
        <row r="17">
          <cell r="I17">
            <v>7.333333333333333</v>
          </cell>
          <cell r="N17">
            <v>9</v>
          </cell>
          <cell r="O17">
            <v>8.1666666666666661</v>
          </cell>
          <cell r="R17">
            <v>6</v>
          </cell>
          <cell r="AB17">
            <v>7</v>
          </cell>
          <cell r="AC17">
            <v>6.5</v>
          </cell>
          <cell r="AI17">
            <v>7.2222222222222214</v>
          </cell>
        </row>
        <row r="18">
          <cell r="I18">
            <v>7</v>
          </cell>
          <cell r="N18">
            <v>6</v>
          </cell>
          <cell r="O18">
            <v>6.5</v>
          </cell>
          <cell r="R18">
            <v>5</v>
          </cell>
          <cell r="AB18">
            <v>7.25</v>
          </cell>
          <cell r="AC18">
            <v>6.125</v>
          </cell>
          <cell r="AI18">
            <v>6.875</v>
          </cell>
        </row>
        <row r="19">
          <cell r="I19">
            <v>7.666666666666667</v>
          </cell>
          <cell r="N19">
            <v>7</v>
          </cell>
          <cell r="O19">
            <v>7.3333333333333339</v>
          </cell>
          <cell r="R19">
            <v>5</v>
          </cell>
          <cell r="AB19">
            <v>5.75</v>
          </cell>
          <cell r="AC19">
            <v>5.375</v>
          </cell>
          <cell r="AI19">
            <v>6.9027777777777786</v>
          </cell>
        </row>
        <row r="20">
          <cell r="I20">
            <v>9.3333333333333339</v>
          </cell>
          <cell r="N20">
            <v>8</v>
          </cell>
          <cell r="O20">
            <v>8.6666666666666679</v>
          </cell>
          <cell r="R20">
            <v>9</v>
          </cell>
          <cell r="AB20">
            <v>9.75</v>
          </cell>
          <cell r="AC20">
            <v>9.375</v>
          </cell>
          <cell r="AI20">
            <v>9.0138888888888893</v>
          </cell>
        </row>
        <row r="21">
          <cell r="I21">
            <v>8.3333333333333339</v>
          </cell>
          <cell r="N21">
            <v>7</v>
          </cell>
          <cell r="O21">
            <v>7.666666666666667</v>
          </cell>
          <cell r="R21">
            <v>5</v>
          </cell>
          <cell r="AB21">
            <v>7</v>
          </cell>
          <cell r="AC21">
            <v>6</v>
          </cell>
          <cell r="AI21">
            <v>7.2222222222222223</v>
          </cell>
        </row>
        <row r="22">
          <cell r="I22">
            <v>7</v>
          </cell>
          <cell r="N22">
            <v>5</v>
          </cell>
          <cell r="O22">
            <v>6</v>
          </cell>
          <cell r="R22">
            <v>5</v>
          </cell>
          <cell r="AB22">
            <v>6.25</v>
          </cell>
          <cell r="AC22">
            <v>5.625</v>
          </cell>
          <cell r="AI22">
            <v>6.875</v>
          </cell>
        </row>
        <row r="23">
          <cell r="I23">
            <v>7.333333333333333</v>
          </cell>
          <cell r="N23">
            <v>9</v>
          </cell>
          <cell r="O23">
            <v>8.1666666666666661</v>
          </cell>
          <cell r="R23">
            <v>7</v>
          </cell>
          <cell r="AB23">
            <v>7.5</v>
          </cell>
          <cell r="AC23">
            <v>7.25</v>
          </cell>
          <cell r="AI23">
            <v>7.8055555555555545</v>
          </cell>
        </row>
        <row r="24">
          <cell r="I24">
            <v>6.666666666666667</v>
          </cell>
          <cell r="N24">
            <v>6</v>
          </cell>
          <cell r="O24">
            <v>6.3333333333333339</v>
          </cell>
          <cell r="R24">
            <v>6</v>
          </cell>
          <cell r="AB24">
            <v>7.5</v>
          </cell>
          <cell r="AC24">
            <v>6.75</v>
          </cell>
          <cell r="AI24">
            <v>7.3611111111111116</v>
          </cell>
        </row>
        <row r="25">
          <cell r="I25">
            <v>9</v>
          </cell>
          <cell r="N25">
            <v>7</v>
          </cell>
          <cell r="O25">
            <v>8</v>
          </cell>
          <cell r="R25">
            <v>8</v>
          </cell>
          <cell r="AB25">
            <v>8.75</v>
          </cell>
          <cell r="AC25">
            <v>8.375</v>
          </cell>
          <cell r="AI25">
            <v>8.4583333333333339</v>
          </cell>
        </row>
        <row r="26">
          <cell r="I26">
            <v>7.333333333333333</v>
          </cell>
          <cell r="N26">
            <v>8</v>
          </cell>
          <cell r="O26">
            <v>7.6666666666666661</v>
          </cell>
          <cell r="R26">
            <v>6</v>
          </cell>
          <cell r="AB26">
            <v>7</v>
          </cell>
          <cell r="AC26">
            <v>6.5</v>
          </cell>
          <cell r="AI26">
            <v>7.3888888888888884</v>
          </cell>
        </row>
        <row r="27">
          <cell r="I27">
            <v>4.333333333333333</v>
          </cell>
          <cell r="N27">
            <v>7</v>
          </cell>
          <cell r="O27">
            <v>5.6666666666666661</v>
          </cell>
          <cell r="R27">
            <v>5</v>
          </cell>
          <cell r="AB27">
            <v>6.25</v>
          </cell>
          <cell r="AC27">
            <v>5.625</v>
          </cell>
          <cell r="AI27">
            <v>6.4305555555555545</v>
          </cell>
        </row>
        <row r="28">
          <cell r="I28">
            <v>4</v>
          </cell>
          <cell r="N28">
            <v>1</v>
          </cell>
          <cell r="O28">
            <v>2.5</v>
          </cell>
          <cell r="R28">
            <v>4</v>
          </cell>
          <cell r="AB28">
            <v>2.5</v>
          </cell>
          <cell r="AC28">
            <v>3.25</v>
          </cell>
          <cell r="AI28">
            <v>4.25</v>
          </cell>
        </row>
        <row r="29">
          <cell r="I29">
            <v>8</v>
          </cell>
          <cell r="N29">
            <v>9</v>
          </cell>
          <cell r="O29">
            <v>8.5</v>
          </cell>
          <cell r="R29">
            <v>7</v>
          </cell>
          <cell r="AB29">
            <v>6.75</v>
          </cell>
          <cell r="AC29">
            <v>6.875</v>
          </cell>
          <cell r="AI29">
            <v>8.125</v>
          </cell>
        </row>
        <row r="30">
          <cell r="I30">
            <v>8.6666666666666661</v>
          </cell>
          <cell r="N30">
            <v>8</v>
          </cell>
          <cell r="O30">
            <v>8.3333333333333321</v>
          </cell>
          <cell r="R30">
            <v>6</v>
          </cell>
          <cell r="AB30">
            <v>8.5</v>
          </cell>
          <cell r="AC30">
            <v>7.25</v>
          </cell>
          <cell r="AI30">
            <v>7.8611111111111107</v>
          </cell>
        </row>
        <row r="31">
          <cell r="I31">
            <v>9.3333333333333339</v>
          </cell>
          <cell r="N31">
            <v>10</v>
          </cell>
          <cell r="O31">
            <v>9.6666666666666679</v>
          </cell>
          <cell r="R31">
            <v>8</v>
          </cell>
          <cell r="AB31">
            <v>8.75</v>
          </cell>
          <cell r="AC31">
            <v>8.375</v>
          </cell>
          <cell r="AI31">
            <v>8.6805555555555554</v>
          </cell>
        </row>
        <row r="32">
          <cell r="I32">
            <v>7.666666666666667</v>
          </cell>
          <cell r="N32">
            <v>6</v>
          </cell>
          <cell r="O32">
            <v>6.8333333333333339</v>
          </cell>
          <cell r="R32">
            <v>10</v>
          </cell>
          <cell r="AB32">
            <v>8.5</v>
          </cell>
          <cell r="AC32">
            <v>9.25</v>
          </cell>
          <cell r="AI32">
            <v>8.0277777777777786</v>
          </cell>
        </row>
        <row r="33">
          <cell r="I33">
            <v>8.3333333333333339</v>
          </cell>
          <cell r="N33">
            <v>8</v>
          </cell>
          <cell r="O33">
            <v>8.1666666666666679</v>
          </cell>
          <cell r="R33">
            <v>6</v>
          </cell>
          <cell r="AB33">
            <v>8.25</v>
          </cell>
          <cell r="AC33">
            <v>7.125</v>
          </cell>
          <cell r="AI33">
            <v>8.0972222222222232</v>
          </cell>
        </row>
        <row r="34">
          <cell r="I34">
            <v>5.666666666666667</v>
          </cell>
          <cell r="N34">
            <v>5</v>
          </cell>
          <cell r="O34">
            <v>5.3333333333333339</v>
          </cell>
          <cell r="R34">
            <v>7</v>
          </cell>
          <cell r="AB34">
            <v>8.5</v>
          </cell>
          <cell r="AC34">
            <v>7.75</v>
          </cell>
          <cell r="AI34">
            <v>7.3611111111111116</v>
          </cell>
        </row>
        <row r="35">
          <cell r="I35">
            <v>8</v>
          </cell>
          <cell r="N35">
            <v>9</v>
          </cell>
          <cell r="O35">
            <v>8.5</v>
          </cell>
          <cell r="R35">
            <v>8</v>
          </cell>
          <cell r="AB35">
            <v>8.3333333333333339</v>
          </cell>
          <cell r="AC35">
            <v>8.1666666666666679</v>
          </cell>
          <cell r="AI35">
            <v>8.4166666666666679</v>
          </cell>
        </row>
        <row r="36">
          <cell r="I36">
            <v>9.3333333333333339</v>
          </cell>
          <cell r="N36">
            <v>7</v>
          </cell>
          <cell r="O36">
            <v>8.1666666666666679</v>
          </cell>
          <cell r="R36">
            <v>6</v>
          </cell>
          <cell r="AB36">
            <v>8.5</v>
          </cell>
          <cell r="AC36">
            <v>7.25</v>
          </cell>
          <cell r="AI36">
            <v>7.8055555555555562</v>
          </cell>
        </row>
        <row r="37">
          <cell r="I37">
            <v>5</v>
          </cell>
          <cell r="N37">
            <v>5</v>
          </cell>
          <cell r="O37">
            <v>5</v>
          </cell>
          <cell r="R37">
            <v>5</v>
          </cell>
          <cell r="AB37">
            <v>5.25</v>
          </cell>
          <cell r="AC37">
            <v>5.125</v>
          </cell>
          <cell r="AI37">
            <v>6.041666666666667</v>
          </cell>
        </row>
        <row r="38">
          <cell r="I38">
            <v>10</v>
          </cell>
          <cell r="N38">
            <v>10</v>
          </cell>
          <cell r="O38">
            <v>10</v>
          </cell>
          <cell r="R38">
            <v>7</v>
          </cell>
          <cell r="AB38">
            <v>9.25</v>
          </cell>
          <cell r="AC38">
            <v>8.125</v>
          </cell>
          <cell r="AI38">
            <v>8.7083333333333339</v>
          </cell>
        </row>
        <row r="39">
          <cell r="I39">
            <v>5.333333333333333</v>
          </cell>
          <cell r="N39">
            <v>6</v>
          </cell>
          <cell r="O39">
            <v>5.6666666666666661</v>
          </cell>
          <cell r="R39">
            <v>4</v>
          </cell>
          <cell r="AB39">
            <v>6</v>
          </cell>
          <cell r="AC39">
            <v>5</v>
          </cell>
          <cell r="AI39">
            <v>6.2222222222222214</v>
          </cell>
        </row>
        <row r="40">
          <cell r="I40">
            <v>7</v>
          </cell>
          <cell r="N40">
            <v>4</v>
          </cell>
          <cell r="O40">
            <v>5.5</v>
          </cell>
          <cell r="R40">
            <v>5</v>
          </cell>
          <cell r="AB40">
            <v>7.5</v>
          </cell>
          <cell r="AC40">
            <v>6.25</v>
          </cell>
          <cell r="AI40">
            <v>6.583333333333333</v>
          </cell>
        </row>
        <row r="41">
          <cell r="I41">
            <v>5.333333333333333</v>
          </cell>
          <cell r="N41">
            <v>5</v>
          </cell>
          <cell r="O41">
            <v>5.1666666666666661</v>
          </cell>
          <cell r="R41">
            <v>5</v>
          </cell>
          <cell r="AB41">
            <v>6</v>
          </cell>
          <cell r="AC41">
            <v>5.5</v>
          </cell>
          <cell r="AI41">
            <v>6.2222222222222214</v>
          </cell>
        </row>
        <row r="42">
          <cell r="I42">
            <v>7.333333333333333</v>
          </cell>
          <cell r="N42">
            <v>7</v>
          </cell>
          <cell r="O42">
            <v>7.1666666666666661</v>
          </cell>
          <cell r="R42">
            <v>8</v>
          </cell>
          <cell r="AB42">
            <v>8.75</v>
          </cell>
          <cell r="AC42">
            <v>8.375</v>
          </cell>
          <cell r="AI42">
            <v>8.1805555555555554</v>
          </cell>
        </row>
        <row r="43">
          <cell r="I43">
            <v>6.666666666666667</v>
          </cell>
          <cell r="N43">
            <v>6</v>
          </cell>
          <cell r="O43">
            <v>6.3333333333333339</v>
          </cell>
          <cell r="R43">
            <v>6</v>
          </cell>
          <cell r="AB43">
            <v>6.75</v>
          </cell>
          <cell r="AC43">
            <v>6.375</v>
          </cell>
          <cell r="AI43">
            <v>6.9027777777777786</v>
          </cell>
        </row>
        <row r="44">
          <cell r="I44">
            <v>7.75</v>
          </cell>
          <cell r="N44">
            <v>6.5</v>
          </cell>
          <cell r="O44">
            <v>7.125</v>
          </cell>
          <cell r="R44">
            <v>5</v>
          </cell>
          <cell r="AB44">
            <v>4.333333333333333</v>
          </cell>
          <cell r="AC44">
            <v>4.6666666666666661</v>
          </cell>
          <cell r="AI44">
            <v>6.5972222222222214</v>
          </cell>
        </row>
        <row r="45">
          <cell r="I45">
            <v>6.333333333333333</v>
          </cell>
          <cell r="N45">
            <v>7</v>
          </cell>
          <cell r="O45">
            <v>6.6666666666666661</v>
          </cell>
          <cell r="R45">
            <v>5</v>
          </cell>
          <cell r="AB45">
            <v>6.25</v>
          </cell>
          <cell r="AC45">
            <v>5.625</v>
          </cell>
          <cell r="AI45">
            <v>6.7638888888888884</v>
          </cell>
        </row>
        <row r="46">
          <cell r="I46">
            <v>6.333333333333333</v>
          </cell>
          <cell r="N46">
            <v>6</v>
          </cell>
          <cell r="O46">
            <v>6.1666666666666661</v>
          </cell>
          <cell r="R46">
            <v>9</v>
          </cell>
          <cell r="AB46">
            <v>8.25</v>
          </cell>
          <cell r="AC46">
            <v>8.625</v>
          </cell>
          <cell r="AI46">
            <v>7.5972222222222214</v>
          </cell>
        </row>
        <row r="47">
          <cell r="I47">
            <v>8.6666666666666661</v>
          </cell>
          <cell r="N47">
            <v>9</v>
          </cell>
          <cell r="O47">
            <v>8.8333333333333321</v>
          </cell>
          <cell r="R47">
            <v>6</v>
          </cell>
          <cell r="AB47">
            <v>6.75</v>
          </cell>
          <cell r="AC47">
            <v>6.375</v>
          </cell>
          <cell r="AI47">
            <v>7.7361111111111107</v>
          </cell>
        </row>
        <row r="48">
          <cell r="I48">
            <v>7.666666666666667</v>
          </cell>
          <cell r="N48">
            <v>7</v>
          </cell>
          <cell r="O48">
            <v>7.3333333333333339</v>
          </cell>
          <cell r="R48">
            <v>7</v>
          </cell>
          <cell r="AB48">
            <v>7.25</v>
          </cell>
          <cell r="AC48">
            <v>7.125</v>
          </cell>
          <cell r="AI48">
            <v>7.4861111111111116</v>
          </cell>
        </row>
        <row r="49">
          <cell r="I49">
            <v>8.6666666666666661</v>
          </cell>
          <cell r="N49">
            <v>8</v>
          </cell>
          <cell r="O49">
            <v>8.3333333333333321</v>
          </cell>
          <cell r="R49">
            <v>6</v>
          </cell>
          <cell r="AB49">
            <v>8</v>
          </cell>
          <cell r="AC49">
            <v>7</v>
          </cell>
          <cell r="AI49">
            <v>7.7777777777777777</v>
          </cell>
        </row>
        <row r="50">
          <cell r="I50">
            <v>8.6666666666666661</v>
          </cell>
          <cell r="N50">
            <v>9</v>
          </cell>
          <cell r="O50">
            <v>8.8333333333333321</v>
          </cell>
          <cell r="R50">
            <v>7</v>
          </cell>
          <cell r="AB50">
            <v>8.75</v>
          </cell>
          <cell r="AC50">
            <v>7.875</v>
          </cell>
          <cell r="AI50">
            <v>8.5694444444444446</v>
          </cell>
        </row>
        <row r="51">
          <cell r="I51">
            <v>4</v>
          </cell>
          <cell r="N51">
            <v>3</v>
          </cell>
          <cell r="O51">
            <v>3.5</v>
          </cell>
          <cell r="R51">
            <v>4</v>
          </cell>
          <cell r="AB51">
            <v>3.5</v>
          </cell>
          <cell r="AC51">
            <v>3.75</v>
          </cell>
          <cell r="AI51">
            <v>5.083333333333333</v>
          </cell>
        </row>
        <row r="52">
          <cell r="I52">
            <v>6</v>
          </cell>
          <cell r="N52">
            <v>7</v>
          </cell>
          <cell r="O52">
            <v>6.5</v>
          </cell>
          <cell r="R52">
            <v>5</v>
          </cell>
          <cell r="AB52">
            <v>5.5</v>
          </cell>
          <cell r="AC52">
            <v>5.25</v>
          </cell>
          <cell r="AI52">
            <v>6.916666666666667</v>
          </cell>
        </row>
        <row r="53">
          <cell r="I53">
            <v>6.666666666666667</v>
          </cell>
          <cell r="N53">
            <v>6</v>
          </cell>
          <cell r="O53">
            <v>6.3333333333333339</v>
          </cell>
          <cell r="R53">
            <v>5</v>
          </cell>
          <cell r="AB53">
            <v>6</v>
          </cell>
          <cell r="AC53">
            <v>5.5</v>
          </cell>
          <cell r="AI53">
            <v>6.9444444444444455</v>
          </cell>
        </row>
        <row r="54">
          <cell r="I54">
            <v>6.666666666666667</v>
          </cell>
          <cell r="N54">
            <v>7</v>
          </cell>
          <cell r="O54">
            <v>6.8333333333333339</v>
          </cell>
          <cell r="R54">
            <v>6</v>
          </cell>
          <cell r="AB54">
            <v>6</v>
          </cell>
          <cell r="AC54">
            <v>6</v>
          </cell>
          <cell r="AI54">
            <v>7.2777777777777786</v>
          </cell>
        </row>
        <row r="55">
          <cell r="I55">
            <v>5</v>
          </cell>
          <cell r="N55">
            <v>6</v>
          </cell>
          <cell r="O55">
            <v>5.5</v>
          </cell>
          <cell r="R55">
            <v>5</v>
          </cell>
          <cell r="AB55">
            <v>6.25</v>
          </cell>
          <cell r="AC55">
            <v>5.625</v>
          </cell>
          <cell r="AI55">
            <v>6.375</v>
          </cell>
        </row>
        <row r="56">
          <cell r="I56">
            <v>7.333333333333333</v>
          </cell>
          <cell r="N56">
            <v>7</v>
          </cell>
          <cell r="O56">
            <v>7.1666666666666661</v>
          </cell>
          <cell r="R56">
            <v>5</v>
          </cell>
          <cell r="AB56">
            <v>7.333333333333333</v>
          </cell>
          <cell r="AC56">
            <v>6.1666666666666661</v>
          </cell>
          <cell r="AI56">
            <v>7.583333333333333</v>
          </cell>
        </row>
        <row r="57">
          <cell r="I57">
            <v>7.666666666666667</v>
          </cell>
          <cell r="N57">
            <v>7</v>
          </cell>
          <cell r="O57">
            <v>7.3333333333333339</v>
          </cell>
          <cell r="R57">
            <v>5</v>
          </cell>
          <cell r="AB57">
            <v>6.5</v>
          </cell>
          <cell r="AC57">
            <v>5.75</v>
          </cell>
          <cell r="AI57">
            <v>7.0277777777777786</v>
          </cell>
        </row>
        <row r="58">
          <cell r="I58">
            <v>8.6666666666666661</v>
          </cell>
          <cell r="N58">
            <v>9</v>
          </cell>
          <cell r="O58">
            <v>8.8333333333333321</v>
          </cell>
          <cell r="R58">
            <v>6</v>
          </cell>
          <cell r="AB58">
            <v>8.25</v>
          </cell>
          <cell r="AC58">
            <v>7.125</v>
          </cell>
          <cell r="AI58">
            <v>8.3194444444444446</v>
          </cell>
        </row>
        <row r="59">
          <cell r="I59">
            <v>5.333333333333333</v>
          </cell>
          <cell r="N59">
            <v>5</v>
          </cell>
          <cell r="O59">
            <v>5.1666666666666661</v>
          </cell>
          <cell r="R59">
            <v>5</v>
          </cell>
          <cell r="AB59">
            <v>5.5</v>
          </cell>
          <cell r="AC59">
            <v>5.25</v>
          </cell>
          <cell r="AI59">
            <v>6.1388888888888884</v>
          </cell>
        </row>
        <row r="60">
          <cell r="I60">
            <v>8.3333333333333339</v>
          </cell>
          <cell r="N60">
            <v>8</v>
          </cell>
          <cell r="O60">
            <v>8.1666666666666679</v>
          </cell>
          <cell r="R60">
            <v>6</v>
          </cell>
          <cell r="AB60">
            <v>7.75</v>
          </cell>
          <cell r="AC60">
            <v>6.875</v>
          </cell>
          <cell r="AI60">
            <v>7.6805555555555562</v>
          </cell>
        </row>
        <row r="61">
          <cell r="I61">
            <v>8</v>
          </cell>
          <cell r="N61">
            <v>7</v>
          </cell>
          <cell r="O61">
            <v>7.5</v>
          </cell>
          <cell r="R61">
            <v>6</v>
          </cell>
          <cell r="AB61">
            <v>7.25</v>
          </cell>
          <cell r="AC61">
            <v>6.625</v>
          </cell>
          <cell r="AI61">
            <v>7.708333333333333</v>
          </cell>
        </row>
        <row r="62">
          <cell r="I62">
            <v>7</v>
          </cell>
          <cell r="N62">
            <v>6</v>
          </cell>
          <cell r="O62">
            <v>6.5</v>
          </cell>
          <cell r="R62">
            <v>5</v>
          </cell>
          <cell r="AB62">
            <v>6.75</v>
          </cell>
          <cell r="AC62">
            <v>5.875</v>
          </cell>
          <cell r="AI62">
            <v>6.791666666666667</v>
          </cell>
        </row>
        <row r="63">
          <cell r="I63">
            <v>8.6666666666666661</v>
          </cell>
          <cell r="N63">
            <v>6</v>
          </cell>
          <cell r="O63">
            <v>7.333333333333333</v>
          </cell>
          <cell r="R63">
            <v>7</v>
          </cell>
          <cell r="AB63">
            <v>6.75</v>
          </cell>
          <cell r="AC63">
            <v>6.875</v>
          </cell>
          <cell r="AI63">
            <v>7.7361111111111107</v>
          </cell>
        </row>
        <row r="64">
          <cell r="I64">
            <v>5</v>
          </cell>
          <cell r="N64">
            <v>5</v>
          </cell>
          <cell r="O64">
            <v>5</v>
          </cell>
          <cell r="R64">
            <v>2</v>
          </cell>
          <cell r="AB64">
            <v>3.75</v>
          </cell>
          <cell r="AC64">
            <v>2.875</v>
          </cell>
          <cell r="AI64">
            <v>4.625</v>
          </cell>
        </row>
        <row r="65">
          <cell r="I65">
            <v>8</v>
          </cell>
          <cell r="N65">
            <v>7</v>
          </cell>
          <cell r="O65">
            <v>7.5</v>
          </cell>
          <cell r="R65">
            <v>5</v>
          </cell>
          <cell r="AB65">
            <v>7.25</v>
          </cell>
          <cell r="AC65">
            <v>6.125</v>
          </cell>
          <cell r="AI65">
            <v>7.208333333333333</v>
          </cell>
        </row>
        <row r="66">
          <cell r="I66">
            <v>3.6666666666666665</v>
          </cell>
          <cell r="N66">
            <v>4.5</v>
          </cell>
          <cell r="O66">
            <v>4.083333333333333</v>
          </cell>
          <cell r="R66">
            <v>5</v>
          </cell>
          <cell r="AB66">
            <v>3.6666666666666665</v>
          </cell>
          <cell r="AC66">
            <v>4.333333333333333</v>
          </cell>
          <cell r="AI66">
            <v>4.8055555555555554</v>
          </cell>
        </row>
        <row r="67">
          <cell r="I67">
            <v>5.333333333333333</v>
          </cell>
          <cell r="N67">
            <v>6.333333333333333</v>
          </cell>
          <cell r="O67">
            <v>5.833333333333333</v>
          </cell>
          <cell r="R67">
            <v>4</v>
          </cell>
          <cell r="AB67">
            <v>7.5</v>
          </cell>
          <cell r="AC67">
            <v>5.75</v>
          </cell>
          <cell r="AI67">
            <v>6.5277777777777777</v>
          </cell>
        </row>
        <row r="68">
          <cell r="I68">
            <v>5.4</v>
          </cell>
          <cell r="N68">
            <v>4.666666666666667</v>
          </cell>
          <cell r="O68">
            <v>5.0333333333333332</v>
          </cell>
          <cell r="AB68">
            <v>7</v>
          </cell>
          <cell r="AC68">
            <v>7</v>
          </cell>
          <cell r="AI68">
            <v>6.6777777777777771</v>
          </cell>
        </row>
        <row r="69">
          <cell r="I69">
            <v>8</v>
          </cell>
          <cell r="N69">
            <v>7</v>
          </cell>
          <cell r="O69">
            <v>7.5</v>
          </cell>
          <cell r="R69">
            <v>7</v>
          </cell>
          <cell r="AB69">
            <v>8.5</v>
          </cell>
          <cell r="AC69">
            <v>7.75</v>
          </cell>
          <cell r="AI69">
            <v>8.3125</v>
          </cell>
        </row>
        <row r="70">
          <cell r="I70">
            <v>8.75</v>
          </cell>
          <cell r="N70">
            <v>8.6666666666666661</v>
          </cell>
          <cell r="O70">
            <v>8.7083333333333321</v>
          </cell>
          <cell r="R70">
            <v>5</v>
          </cell>
          <cell r="AB70">
            <v>9</v>
          </cell>
          <cell r="AC70">
            <v>7</v>
          </cell>
          <cell r="AI70">
            <v>8.2361111111111107</v>
          </cell>
        </row>
        <row r="71">
          <cell r="I71">
            <v>9</v>
          </cell>
          <cell r="N71">
            <v>8.6666666666666661</v>
          </cell>
          <cell r="O71">
            <v>8.8333333333333321</v>
          </cell>
          <cell r="AB71">
            <v>9</v>
          </cell>
          <cell r="AC71">
            <v>9</v>
          </cell>
          <cell r="AI71">
            <v>8.9444444444444446</v>
          </cell>
        </row>
        <row r="72">
          <cell r="I72">
            <v>5.4</v>
          </cell>
          <cell r="N72">
            <v>6.666666666666667</v>
          </cell>
          <cell r="O72">
            <v>6.0333333333333332</v>
          </cell>
          <cell r="AB72">
            <v>8</v>
          </cell>
          <cell r="AC72">
            <v>8</v>
          </cell>
          <cell r="AI72">
            <v>7.6777777777777771</v>
          </cell>
        </row>
        <row r="73">
          <cell r="I73">
            <v>7</v>
          </cell>
          <cell r="N73">
            <v>8</v>
          </cell>
          <cell r="O73">
            <v>7.5</v>
          </cell>
          <cell r="R73">
            <v>8</v>
          </cell>
          <cell r="AB73">
            <v>8.6666666666666661</v>
          </cell>
          <cell r="AC73">
            <v>8.3333333333333321</v>
          </cell>
          <cell r="AI73">
            <v>8.2777777777777768</v>
          </cell>
        </row>
        <row r="74">
          <cell r="I74">
            <v>5.666666666666667</v>
          </cell>
          <cell r="N74">
            <v>6</v>
          </cell>
          <cell r="O74">
            <v>5.8333333333333339</v>
          </cell>
          <cell r="R74">
            <v>5</v>
          </cell>
          <cell r="AB74">
            <v>8.5</v>
          </cell>
          <cell r="AC74">
            <v>6.75</v>
          </cell>
          <cell r="AI74">
            <v>6.8611111111111116</v>
          </cell>
        </row>
        <row r="75">
          <cell r="I75">
            <v>7.333333333333333</v>
          </cell>
          <cell r="N75">
            <v>7</v>
          </cell>
          <cell r="O75">
            <v>7.1666666666666661</v>
          </cell>
          <cell r="R75">
            <v>8</v>
          </cell>
          <cell r="AB75">
            <v>9</v>
          </cell>
          <cell r="AC75">
            <v>8.5</v>
          </cell>
          <cell r="AI75">
            <v>8.2222222222222214</v>
          </cell>
        </row>
        <row r="76">
          <cell r="I76">
            <v>9.1666666666666661</v>
          </cell>
          <cell r="N76">
            <v>8</v>
          </cell>
          <cell r="O76">
            <v>8.5833333333333321</v>
          </cell>
          <cell r="AB76">
            <v>8.5</v>
          </cell>
          <cell r="AC76">
            <v>8.5</v>
          </cell>
          <cell r="AI76">
            <v>8.6944444444444446</v>
          </cell>
        </row>
        <row r="77">
          <cell r="I77">
            <v>6</v>
          </cell>
          <cell r="N77">
            <v>8</v>
          </cell>
          <cell r="O77">
            <v>7</v>
          </cell>
          <cell r="R77">
            <v>5</v>
          </cell>
          <cell r="AB77">
            <v>8</v>
          </cell>
          <cell r="AC77">
            <v>6.5</v>
          </cell>
          <cell r="AI77">
            <v>7.166666666666667</v>
          </cell>
        </row>
        <row r="78">
          <cell r="I78">
            <v>9.25</v>
          </cell>
          <cell r="N78">
            <v>6</v>
          </cell>
          <cell r="O78">
            <v>7.625</v>
          </cell>
          <cell r="R78">
            <v>5</v>
          </cell>
          <cell r="AB78">
            <v>8.5</v>
          </cell>
          <cell r="AC78">
            <v>6.75</v>
          </cell>
          <cell r="AI78">
            <v>7.791666666666667</v>
          </cell>
        </row>
        <row r="79">
          <cell r="I79">
            <v>4</v>
          </cell>
          <cell r="N79">
            <v>4</v>
          </cell>
          <cell r="O79">
            <v>4</v>
          </cell>
          <cell r="R79">
            <v>5</v>
          </cell>
          <cell r="AB79">
            <v>6.666666666666667</v>
          </cell>
          <cell r="AC79">
            <v>5.8333333333333339</v>
          </cell>
          <cell r="AI79">
            <v>6.2777777777777786</v>
          </cell>
        </row>
        <row r="80">
          <cell r="I80">
            <v>8.6</v>
          </cell>
          <cell r="N80">
            <v>8</v>
          </cell>
          <cell r="O80">
            <v>8.3000000000000007</v>
          </cell>
          <cell r="R80">
            <v>7</v>
          </cell>
          <cell r="AB80">
            <v>8</v>
          </cell>
          <cell r="AC80">
            <v>7.5</v>
          </cell>
          <cell r="AI80">
            <v>7.9333333333333336</v>
          </cell>
        </row>
        <row r="81">
          <cell r="I81">
            <v>6.666666666666667</v>
          </cell>
          <cell r="N81">
            <v>8</v>
          </cell>
          <cell r="O81">
            <v>7.3333333333333339</v>
          </cell>
          <cell r="R81">
            <v>5</v>
          </cell>
          <cell r="AB81">
            <v>7.5</v>
          </cell>
          <cell r="AC81">
            <v>6.25</v>
          </cell>
          <cell r="AI81">
            <v>7.1944444444444455</v>
          </cell>
        </row>
        <row r="82">
          <cell r="I82">
            <v>9</v>
          </cell>
          <cell r="N82">
            <v>7.5</v>
          </cell>
          <cell r="O82">
            <v>8.25</v>
          </cell>
          <cell r="AB82">
            <v>9</v>
          </cell>
          <cell r="AC82">
            <v>9</v>
          </cell>
          <cell r="AI82">
            <v>8.4166666666666661</v>
          </cell>
        </row>
        <row r="83">
          <cell r="I83">
            <v>8.75</v>
          </cell>
          <cell r="N83">
            <v>9.5</v>
          </cell>
          <cell r="O83">
            <v>9.125</v>
          </cell>
          <cell r="R83">
            <v>6</v>
          </cell>
          <cell r="AB83">
            <v>9</v>
          </cell>
          <cell r="AC83">
            <v>7.5</v>
          </cell>
          <cell r="AI83">
            <v>8.5416666666666661</v>
          </cell>
        </row>
        <row r="84">
          <cell r="I84">
            <v>5.2</v>
          </cell>
          <cell r="N84">
            <v>4.333333333333333</v>
          </cell>
          <cell r="O84">
            <v>4.7666666666666666</v>
          </cell>
          <cell r="AB84">
            <v>6</v>
          </cell>
          <cell r="AC84">
            <v>6</v>
          </cell>
          <cell r="AI84">
            <v>6.2555555555555555</v>
          </cell>
        </row>
        <row r="85">
          <cell r="I85">
            <v>9.75</v>
          </cell>
          <cell r="N85">
            <v>9.5</v>
          </cell>
          <cell r="O85">
            <v>9.625</v>
          </cell>
          <cell r="AB85">
            <v>10</v>
          </cell>
          <cell r="AC85">
            <v>10</v>
          </cell>
          <cell r="AI85">
            <v>9.5416666666666661</v>
          </cell>
        </row>
        <row r="86">
          <cell r="I86">
            <v>7.333333333333333</v>
          </cell>
          <cell r="N86">
            <v>7</v>
          </cell>
          <cell r="O86">
            <v>7.1666666666666661</v>
          </cell>
          <cell r="R86">
            <v>8</v>
          </cell>
          <cell r="AB86">
            <v>9</v>
          </cell>
          <cell r="AC86">
            <v>8.5</v>
          </cell>
          <cell r="AI86">
            <v>7.8888888888888884</v>
          </cell>
        </row>
        <row r="87">
          <cell r="I87">
            <v>5</v>
          </cell>
          <cell r="N87">
            <v>5</v>
          </cell>
          <cell r="O87">
            <v>5</v>
          </cell>
          <cell r="R87">
            <v>5</v>
          </cell>
          <cell r="AB87">
            <v>7</v>
          </cell>
          <cell r="AC87">
            <v>6</v>
          </cell>
          <cell r="AI87">
            <v>6.666666666666667</v>
          </cell>
        </row>
        <row r="88">
          <cell r="I88">
            <v>8.25</v>
          </cell>
          <cell r="N88">
            <v>7</v>
          </cell>
          <cell r="O88">
            <v>7.625</v>
          </cell>
          <cell r="R88">
            <v>9</v>
          </cell>
          <cell r="AB88">
            <v>9</v>
          </cell>
          <cell r="AC88">
            <v>9</v>
          </cell>
          <cell r="AI88">
            <v>8.2083333333333339</v>
          </cell>
        </row>
        <row r="89">
          <cell r="I89">
            <v>8.6</v>
          </cell>
          <cell r="N89">
            <v>7.5</v>
          </cell>
          <cell r="O89">
            <v>8.0500000000000007</v>
          </cell>
          <cell r="AB89">
            <v>9</v>
          </cell>
          <cell r="AC89">
            <v>9</v>
          </cell>
          <cell r="AI89">
            <v>8.7624999999999993</v>
          </cell>
        </row>
        <row r="90">
          <cell r="I90">
            <v>5</v>
          </cell>
          <cell r="N90">
            <v>4.5</v>
          </cell>
          <cell r="O90">
            <v>4.75</v>
          </cell>
          <cell r="R90">
            <v>5</v>
          </cell>
          <cell r="AB90">
            <v>7</v>
          </cell>
          <cell r="AC90">
            <v>6</v>
          </cell>
          <cell r="AI90">
            <v>6.25</v>
          </cell>
        </row>
        <row r="91">
          <cell r="I91">
            <v>7</v>
          </cell>
          <cell r="N91">
            <v>7.666666666666667</v>
          </cell>
          <cell r="O91">
            <v>7.3333333333333339</v>
          </cell>
          <cell r="R91">
            <v>6</v>
          </cell>
          <cell r="AB91">
            <v>9</v>
          </cell>
          <cell r="AC91">
            <v>7.5</v>
          </cell>
          <cell r="AI91">
            <v>7.6111111111111116</v>
          </cell>
        </row>
        <row r="92">
          <cell r="I92">
            <v>8</v>
          </cell>
          <cell r="N92">
            <v>7.5</v>
          </cell>
          <cell r="O92">
            <v>7.75</v>
          </cell>
          <cell r="R92">
            <v>6</v>
          </cell>
          <cell r="AB92">
            <v>9.5</v>
          </cell>
          <cell r="AC92">
            <v>7.75</v>
          </cell>
          <cell r="AI92">
            <v>7.833333333333333</v>
          </cell>
        </row>
        <row r="93">
          <cell r="I93">
            <v>4.75</v>
          </cell>
          <cell r="N93">
            <v>6.5</v>
          </cell>
          <cell r="O93">
            <v>5.625</v>
          </cell>
          <cell r="R93">
            <v>4</v>
          </cell>
          <cell r="AB93">
            <v>7.5</v>
          </cell>
          <cell r="AC93">
            <v>5.75</v>
          </cell>
          <cell r="AI93">
            <v>6.458333333333333</v>
          </cell>
        </row>
        <row r="94">
          <cell r="I94">
            <v>4.666666666666667</v>
          </cell>
          <cell r="N94">
            <v>1</v>
          </cell>
          <cell r="O94">
            <v>2.8333333333333335</v>
          </cell>
          <cell r="R94">
            <v>5</v>
          </cell>
          <cell r="AB94">
            <v>6.5</v>
          </cell>
          <cell r="AC94">
            <v>5.75</v>
          </cell>
          <cell r="AI94">
            <v>5.1458333333333339</v>
          </cell>
        </row>
        <row r="95">
          <cell r="I95">
            <v>6.75</v>
          </cell>
          <cell r="N95">
            <v>7</v>
          </cell>
          <cell r="O95">
            <v>6.875</v>
          </cell>
          <cell r="R95">
            <v>6</v>
          </cell>
          <cell r="AB95">
            <v>8.5</v>
          </cell>
          <cell r="AC95">
            <v>7.25</v>
          </cell>
          <cell r="AI95">
            <v>7.708333333333333</v>
          </cell>
        </row>
        <row r="96">
          <cell r="I96">
            <v>7.6</v>
          </cell>
          <cell r="N96">
            <v>7</v>
          </cell>
          <cell r="O96">
            <v>7.3</v>
          </cell>
          <cell r="R96">
            <v>5</v>
          </cell>
          <cell r="AB96">
            <v>9</v>
          </cell>
          <cell r="AC96">
            <v>7</v>
          </cell>
          <cell r="AI96">
            <v>7.1000000000000005</v>
          </cell>
        </row>
        <row r="97">
          <cell r="I97">
            <v>6.5</v>
          </cell>
          <cell r="N97">
            <v>6.5</v>
          </cell>
          <cell r="O97">
            <v>6.5</v>
          </cell>
          <cell r="R97">
            <v>8</v>
          </cell>
          <cell r="AB97">
            <v>9</v>
          </cell>
          <cell r="AC97">
            <v>8.5</v>
          </cell>
          <cell r="AI97">
            <v>7.666666666666667</v>
          </cell>
        </row>
        <row r="98">
          <cell r="I98">
            <v>7</v>
          </cell>
          <cell r="N98">
            <v>8.5</v>
          </cell>
          <cell r="O98">
            <v>7.75</v>
          </cell>
          <cell r="R98">
            <v>8</v>
          </cell>
          <cell r="AB98">
            <v>8.6666666666666661</v>
          </cell>
          <cell r="AC98">
            <v>8.3333333333333321</v>
          </cell>
          <cell r="AI98">
            <v>8.0277777777777768</v>
          </cell>
        </row>
        <row r="99">
          <cell r="I99">
            <v>5</v>
          </cell>
          <cell r="N99">
            <v>4.666666666666667</v>
          </cell>
          <cell r="O99">
            <v>4.8333333333333339</v>
          </cell>
          <cell r="AB99">
            <v>8</v>
          </cell>
          <cell r="AC99">
            <v>8</v>
          </cell>
          <cell r="AI99">
            <v>6.6111111111111116</v>
          </cell>
        </row>
        <row r="100">
          <cell r="I100">
            <v>5</v>
          </cell>
          <cell r="N100">
            <v>2</v>
          </cell>
          <cell r="O100">
            <v>3.5</v>
          </cell>
          <cell r="AB100">
            <v>5</v>
          </cell>
          <cell r="AC100">
            <v>5</v>
          </cell>
          <cell r="AI100">
            <v>6.2142857142857144</v>
          </cell>
        </row>
        <row r="101">
          <cell r="I101">
            <v>5</v>
          </cell>
          <cell r="N101">
            <v>2</v>
          </cell>
          <cell r="O101">
            <v>3.5</v>
          </cell>
          <cell r="AB101">
            <v>3</v>
          </cell>
          <cell r="AC101">
            <v>3</v>
          </cell>
          <cell r="AI101">
            <v>5.2142857142857144</v>
          </cell>
        </row>
        <row r="102">
          <cell r="I102">
            <v>3.3333333333333335</v>
          </cell>
          <cell r="N102">
            <v>1</v>
          </cell>
          <cell r="O102">
            <v>2.166666666666667</v>
          </cell>
          <cell r="AB102">
            <v>4</v>
          </cell>
          <cell r="AC102">
            <v>4</v>
          </cell>
          <cell r="AI102">
            <v>5.5277777777777786</v>
          </cell>
        </row>
        <row r="103">
          <cell r="I103">
            <v>4</v>
          </cell>
          <cell r="N103">
            <v>1</v>
          </cell>
          <cell r="O103">
            <v>2.5</v>
          </cell>
          <cell r="AB103">
            <v>3</v>
          </cell>
          <cell r="AC103">
            <v>3</v>
          </cell>
          <cell r="AI103">
            <v>4.0714285714285712</v>
          </cell>
        </row>
        <row r="104">
          <cell r="I104">
            <v>9</v>
          </cell>
          <cell r="N104">
            <v>8</v>
          </cell>
          <cell r="O104">
            <v>8.5</v>
          </cell>
          <cell r="AB104">
            <v>6</v>
          </cell>
          <cell r="AC104">
            <v>6</v>
          </cell>
          <cell r="AI104">
            <v>8.0714285714285712</v>
          </cell>
        </row>
        <row r="105">
          <cell r="I105">
            <v>4.333333333333333</v>
          </cell>
          <cell r="N105">
            <v>4</v>
          </cell>
          <cell r="O105">
            <v>4.1666666666666661</v>
          </cell>
          <cell r="AB105">
            <v>3</v>
          </cell>
          <cell r="AC105">
            <v>3</v>
          </cell>
          <cell r="AI105">
            <v>5.3611111111111107</v>
          </cell>
        </row>
        <row r="106">
          <cell r="I106">
            <v>4.25</v>
          </cell>
          <cell r="N106">
            <v>6</v>
          </cell>
          <cell r="O106">
            <v>5.125</v>
          </cell>
          <cell r="AB106">
            <v>3</v>
          </cell>
          <cell r="AC106">
            <v>3</v>
          </cell>
          <cell r="AI106">
            <v>5.354166666666667</v>
          </cell>
        </row>
        <row r="107">
          <cell r="I107">
            <v>5</v>
          </cell>
          <cell r="N107">
            <v>1</v>
          </cell>
          <cell r="O107">
            <v>3</v>
          </cell>
          <cell r="AB107">
            <v>4</v>
          </cell>
          <cell r="AC107">
            <v>4</v>
          </cell>
          <cell r="AI107">
            <v>5.333333333333333</v>
          </cell>
        </row>
        <row r="108">
          <cell r="I108">
            <v>7.333333333333333</v>
          </cell>
          <cell r="N108">
            <v>2</v>
          </cell>
          <cell r="O108">
            <v>4.6666666666666661</v>
          </cell>
          <cell r="AB108">
            <v>5</v>
          </cell>
          <cell r="AC108">
            <v>5</v>
          </cell>
          <cell r="AI108">
            <v>6.3809523809523805</v>
          </cell>
        </row>
        <row r="109">
          <cell r="I109">
            <v>6</v>
          </cell>
          <cell r="N109">
            <v>7</v>
          </cell>
          <cell r="O109">
            <v>6.5</v>
          </cell>
          <cell r="AB109">
            <v>6</v>
          </cell>
          <cell r="AC109">
            <v>6</v>
          </cell>
          <cell r="AI109">
            <v>7.25</v>
          </cell>
        </row>
        <row r="110">
          <cell r="I110">
            <v>3.6666666666666665</v>
          </cell>
          <cell r="N110">
            <v>3</v>
          </cell>
          <cell r="O110">
            <v>3.333333333333333</v>
          </cell>
          <cell r="AB110">
            <v>2</v>
          </cell>
          <cell r="AC110">
            <v>2</v>
          </cell>
          <cell r="AI110">
            <v>4.2222222222222223</v>
          </cell>
        </row>
        <row r="111">
          <cell r="I111">
            <v>7.666666666666667</v>
          </cell>
          <cell r="N111">
            <v>8</v>
          </cell>
          <cell r="O111">
            <v>7.8333333333333339</v>
          </cell>
          <cell r="AB111">
            <v>7</v>
          </cell>
          <cell r="AC111">
            <v>7</v>
          </cell>
          <cell r="AI111">
            <v>8.4722222222222232</v>
          </cell>
        </row>
        <row r="112">
          <cell r="I112">
            <v>7</v>
          </cell>
          <cell r="N112">
            <v>7</v>
          </cell>
          <cell r="O112">
            <v>7</v>
          </cell>
          <cell r="AB112">
            <v>6</v>
          </cell>
          <cell r="AC112">
            <v>6</v>
          </cell>
          <cell r="AI112">
            <v>7.333333333333333</v>
          </cell>
        </row>
        <row r="113">
          <cell r="I113">
            <v>7.333333333333333</v>
          </cell>
          <cell r="N113">
            <v>7</v>
          </cell>
          <cell r="O113">
            <v>7.1666666666666661</v>
          </cell>
          <cell r="AB113">
            <v>5</v>
          </cell>
          <cell r="AC113">
            <v>5</v>
          </cell>
          <cell r="AI113">
            <v>6.6944444444444438</v>
          </cell>
        </row>
      </sheetData>
      <sheetData sheetId="5">
        <row r="2">
          <cell r="I2">
            <v>9</v>
          </cell>
          <cell r="N2">
            <v>8.5</v>
          </cell>
          <cell r="O2">
            <v>8.75</v>
          </cell>
          <cell r="R2">
            <v>8</v>
          </cell>
          <cell r="Z2">
            <v>6.666666666666667</v>
          </cell>
          <cell r="AA2">
            <v>7.3333333333333339</v>
          </cell>
          <cell r="AE2">
            <v>8.3611111111111125</v>
          </cell>
        </row>
        <row r="3">
          <cell r="I3">
            <v>10</v>
          </cell>
          <cell r="N3">
            <v>9</v>
          </cell>
          <cell r="O3">
            <v>9.5</v>
          </cell>
          <cell r="R3">
            <v>9</v>
          </cell>
          <cell r="Z3">
            <v>9.3333333333333339</v>
          </cell>
          <cell r="AA3">
            <v>9.1666666666666679</v>
          </cell>
          <cell r="AE3">
            <v>9.5555555555555554</v>
          </cell>
        </row>
        <row r="4">
          <cell r="I4">
            <v>10</v>
          </cell>
          <cell r="N4">
            <v>10</v>
          </cell>
          <cell r="O4">
            <v>10</v>
          </cell>
          <cell r="R4">
            <v>9</v>
          </cell>
          <cell r="Z4">
            <v>9.6666666666666661</v>
          </cell>
          <cell r="AA4">
            <v>9.3333333333333321</v>
          </cell>
          <cell r="AE4">
            <v>9.7777777777777768</v>
          </cell>
        </row>
        <row r="5">
          <cell r="I5">
            <v>7.666666666666667</v>
          </cell>
          <cell r="N5">
            <v>6</v>
          </cell>
          <cell r="O5">
            <v>6.8333333333333339</v>
          </cell>
          <cell r="R5">
            <v>5</v>
          </cell>
          <cell r="Z5">
            <v>5</v>
          </cell>
          <cell r="AA5">
            <v>5</v>
          </cell>
          <cell r="AE5">
            <v>6.9444444444444455</v>
          </cell>
        </row>
        <row r="6">
          <cell r="I6">
            <v>6</v>
          </cell>
          <cell r="N6">
            <v>5</v>
          </cell>
          <cell r="O6">
            <v>5.5</v>
          </cell>
          <cell r="R6">
            <v>7</v>
          </cell>
          <cell r="Z6">
            <v>5.666666666666667</v>
          </cell>
          <cell r="AA6">
            <v>6.3333333333333339</v>
          </cell>
          <cell r="AE6">
            <v>6.2777777777777786</v>
          </cell>
        </row>
        <row r="7">
          <cell r="I7">
            <v>8.6666666666666661</v>
          </cell>
          <cell r="N7">
            <v>8.5</v>
          </cell>
          <cell r="O7">
            <v>8.5833333333333321</v>
          </cell>
          <cell r="R7">
            <v>8</v>
          </cell>
          <cell r="Z7">
            <v>8</v>
          </cell>
          <cell r="AA7">
            <v>8</v>
          </cell>
          <cell r="AE7">
            <v>8.8611111111111107</v>
          </cell>
        </row>
        <row r="8">
          <cell r="I8">
            <v>7.666666666666667</v>
          </cell>
          <cell r="N8">
            <v>6.5</v>
          </cell>
          <cell r="O8">
            <v>7.0833333333333339</v>
          </cell>
          <cell r="R8">
            <v>5</v>
          </cell>
          <cell r="Z8">
            <v>5.333333333333333</v>
          </cell>
          <cell r="AA8">
            <v>5.1666666666666661</v>
          </cell>
          <cell r="AE8">
            <v>7.083333333333333</v>
          </cell>
        </row>
        <row r="9">
          <cell r="I9">
            <v>6.333333333333333</v>
          </cell>
          <cell r="N9">
            <v>6</v>
          </cell>
          <cell r="O9">
            <v>6.1666666666666661</v>
          </cell>
          <cell r="R9">
            <v>5</v>
          </cell>
          <cell r="Z9">
            <v>5</v>
          </cell>
          <cell r="AA9">
            <v>5</v>
          </cell>
          <cell r="AE9">
            <v>6.3888888888888884</v>
          </cell>
        </row>
        <row r="10">
          <cell r="I10">
            <v>6</v>
          </cell>
          <cell r="N10">
            <v>6</v>
          </cell>
          <cell r="O10">
            <v>6</v>
          </cell>
          <cell r="R10">
            <v>7</v>
          </cell>
          <cell r="Z10">
            <v>5.5</v>
          </cell>
          <cell r="AA10">
            <v>6.25</v>
          </cell>
          <cell r="AE10">
            <v>6.416666666666667</v>
          </cell>
        </row>
        <row r="11">
          <cell r="I11">
            <v>6.333333333333333</v>
          </cell>
          <cell r="N11">
            <v>6.5</v>
          </cell>
          <cell r="O11">
            <v>6.4166666666666661</v>
          </cell>
          <cell r="R11">
            <v>5</v>
          </cell>
          <cell r="Z11">
            <v>6</v>
          </cell>
          <cell r="AA11">
            <v>5.5</v>
          </cell>
          <cell r="AE11">
            <v>6.9722222222222214</v>
          </cell>
        </row>
        <row r="12">
          <cell r="I12">
            <v>6.666666666666667</v>
          </cell>
          <cell r="N12">
            <v>7</v>
          </cell>
          <cell r="O12">
            <v>6.8333333333333339</v>
          </cell>
          <cell r="R12">
            <v>7</v>
          </cell>
          <cell r="Z12">
            <v>8.5</v>
          </cell>
          <cell r="AA12">
            <v>7.75</v>
          </cell>
          <cell r="AE12">
            <v>7.8611111111111116</v>
          </cell>
        </row>
        <row r="13">
          <cell r="I13">
            <v>8</v>
          </cell>
          <cell r="N13">
            <v>6</v>
          </cell>
          <cell r="O13">
            <v>7</v>
          </cell>
          <cell r="R13">
            <v>7</v>
          </cell>
          <cell r="Z13">
            <v>7.333333333333333</v>
          </cell>
          <cell r="AA13">
            <v>7.1666666666666661</v>
          </cell>
          <cell r="AE13">
            <v>8.0555555555555554</v>
          </cell>
        </row>
        <row r="14">
          <cell r="I14">
            <v>9</v>
          </cell>
          <cell r="N14">
            <v>9</v>
          </cell>
          <cell r="O14">
            <v>9</v>
          </cell>
          <cell r="R14">
            <v>8</v>
          </cell>
          <cell r="Z14">
            <v>7.666666666666667</v>
          </cell>
          <cell r="AA14">
            <v>7.8333333333333339</v>
          </cell>
          <cell r="AE14">
            <v>8.9444444444444446</v>
          </cell>
        </row>
        <row r="15">
          <cell r="I15">
            <v>7.333333333333333</v>
          </cell>
          <cell r="N15">
            <v>7.5</v>
          </cell>
          <cell r="O15">
            <v>7.4166666666666661</v>
          </cell>
          <cell r="R15">
            <v>9</v>
          </cell>
          <cell r="Z15">
            <v>9.3333333333333339</v>
          </cell>
          <cell r="AA15">
            <v>9.1666666666666679</v>
          </cell>
          <cell r="AE15">
            <v>8.8611111111111125</v>
          </cell>
        </row>
        <row r="16">
          <cell r="I16">
            <v>5.666666666666667</v>
          </cell>
          <cell r="N16">
            <v>5.5</v>
          </cell>
          <cell r="O16">
            <v>5.5833333333333339</v>
          </cell>
          <cell r="R16">
            <v>7</v>
          </cell>
          <cell r="Z16">
            <v>5.333333333333333</v>
          </cell>
          <cell r="AA16">
            <v>6.1666666666666661</v>
          </cell>
          <cell r="AE16">
            <v>7.25</v>
          </cell>
        </row>
        <row r="17">
          <cell r="I17">
            <v>7.333333333333333</v>
          </cell>
          <cell r="N17">
            <v>7.5</v>
          </cell>
          <cell r="O17">
            <v>7.4166666666666661</v>
          </cell>
          <cell r="R17">
            <v>5</v>
          </cell>
          <cell r="Z17">
            <v>6.333333333333333</v>
          </cell>
          <cell r="AA17">
            <v>5.6666666666666661</v>
          </cell>
          <cell r="AE17">
            <v>7.6944444444444438</v>
          </cell>
        </row>
        <row r="18">
          <cell r="I18">
            <v>9.3333333333333339</v>
          </cell>
          <cell r="N18">
            <v>8</v>
          </cell>
          <cell r="O18">
            <v>8.6666666666666679</v>
          </cell>
          <cell r="R18">
            <v>9</v>
          </cell>
          <cell r="Z18">
            <v>8.6666666666666661</v>
          </cell>
          <cell r="AA18">
            <v>8.8333333333333321</v>
          </cell>
          <cell r="AE18">
            <v>9.1666666666666661</v>
          </cell>
        </row>
        <row r="19">
          <cell r="I19">
            <v>6.333333333333333</v>
          </cell>
          <cell r="N19">
            <v>5</v>
          </cell>
          <cell r="O19">
            <v>5.6666666666666661</v>
          </cell>
          <cell r="R19">
            <v>8</v>
          </cell>
          <cell r="Z19">
            <v>6</v>
          </cell>
          <cell r="AA19">
            <v>7</v>
          </cell>
          <cell r="AE19">
            <v>5.8888888888888884</v>
          </cell>
        </row>
        <row r="20">
          <cell r="I20">
            <v>9.3333333333333339</v>
          </cell>
          <cell r="N20">
            <v>9.5</v>
          </cell>
          <cell r="O20">
            <v>9.4166666666666679</v>
          </cell>
          <cell r="R20">
            <v>9</v>
          </cell>
          <cell r="Z20">
            <v>8.5</v>
          </cell>
          <cell r="AA20">
            <v>8.75</v>
          </cell>
          <cell r="AE20">
            <v>9.3888888888888893</v>
          </cell>
        </row>
        <row r="21">
          <cell r="I21">
            <v>10</v>
          </cell>
          <cell r="N21">
            <v>9.5</v>
          </cell>
          <cell r="O21">
            <v>9.75</v>
          </cell>
          <cell r="R21">
            <v>10</v>
          </cell>
          <cell r="Z21">
            <v>9.6666666666666661</v>
          </cell>
          <cell r="AA21">
            <v>9.8333333333333321</v>
          </cell>
          <cell r="AE21">
            <v>9.5277777777777768</v>
          </cell>
        </row>
        <row r="22">
          <cell r="I22">
            <v>6.666666666666667</v>
          </cell>
          <cell r="N22">
            <v>5</v>
          </cell>
          <cell r="O22">
            <v>5.8333333333333339</v>
          </cell>
          <cell r="R22">
            <v>5</v>
          </cell>
          <cell r="Z22">
            <v>5</v>
          </cell>
          <cell r="AA22">
            <v>5</v>
          </cell>
          <cell r="AE22">
            <v>6.6111111111111116</v>
          </cell>
        </row>
        <row r="23">
          <cell r="I23">
            <v>8.6666666666666661</v>
          </cell>
          <cell r="N23">
            <v>9</v>
          </cell>
          <cell r="O23">
            <v>8.8333333333333321</v>
          </cell>
          <cell r="R23">
            <v>8</v>
          </cell>
          <cell r="Z23">
            <v>8.3333333333333339</v>
          </cell>
          <cell r="AA23">
            <v>8.1666666666666679</v>
          </cell>
          <cell r="AE23">
            <v>9</v>
          </cell>
        </row>
        <row r="24">
          <cell r="I24">
            <v>7.333333333333333</v>
          </cell>
          <cell r="N24">
            <v>5</v>
          </cell>
          <cell r="O24">
            <v>6.1666666666666661</v>
          </cell>
          <cell r="R24">
            <v>5</v>
          </cell>
          <cell r="Z24">
            <v>5.333333333333333</v>
          </cell>
          <cell r="AA24">
            <v>5.1666666666666661</v>
          </cell>
          <cell r="AE24">
            <v>6.4444444444444438</v>
          </cell>
        </row>
        <row r="25">
          <cell r="I25">
            <v>6</v>
          </cell>
          <cell r="N25">
            <v>7</v>
          </cell>
          <cell r="O25">
            <v>6.5</v>
          </cell>
          <cell r="R25">
            <v>5</v>
          </cell>
          <cell r="Z25">
            <v>6.333333333333333</v>
          </cell>
          <cell r="AA25">
            <v>5.6666666666666661</v>
          </cell>
          <cell r="AE25">
            <v>6.7222222222222214</v>
          </cell>
        </row>
        <row r="26">
          <cell r="I26">
            <v>5</v>
          </cell>
          <cell r="N26">
            <v>6</v>
          </cell>
          <cell r="O26">
            <v>5.5</v>
          </cell>
          <cell r="R26">
            <v>5</v>
          </cell>
          <cell r="Z26">
            <v>5.666666666666667</v>
          </cell>
          <cell r="AA26">
            <v>5.3333333333333339</v>
          </cell>
          <cell r="AE26">
            <v>6.6111111111111116</v>
          </cell>
        </row>
        <row r="27">
          <cell r="I27">
            <v>6</v>
          </cell>
          <cell r="N27">
            <v>6</v>
          </cell>
          <cell r="O27">
            <v>6</v>
          </cell>
          <cell r="R27">
            <v>6</v>
          </cell>
          <cell r="Z27">
            <v>5.5</v>
          </cell>
          <cell r="AA27">
            <v>5.75</v>
          </cell>
          <cell r="AE27">
            <v>6.583333333333333</v>
          </cell>
        </row>
        <row r="28">
          <cell r="I28">
            <v>8</v>
          </cell>
          <cell r="N28">
            <v>7</v>
          </cell>
          <cell r="O28">
            <v>7.5</v>
          </cell>
          <cell r="R28">
            <v>6</v>
          </cell>
          <cell r="Z28">
            <v>7.333333333333333</v>
          </cell>
          <cell r="AA28">
            <v>6.6666666666666661</v>
          </cell>
          <cell r="AE28">
            <v>7.7222222222222214</v>
          </cell>
        </row>
        <row r="29">
          <cell r="I29">
            <v>8.3333333333333339</v>
          </cell>
          <cell r="N29">
            <v>8</v>
          </cell>
          <cell r="O29">
            <v>8.1666666666666679</v>
          </cell>
          <cell r="R29">
            <v>7</v>
          </cell>
          <cell r="Z29">
            <v>6.333333333333333</v>
          </cell>
          <cell r="AA29">
            <v>6.6666666666666661</v>
          </cell>
          <cell r="AE29">
            <v>8.2777777777777786</v>
          </cell>
        </row>
        <row r="30">
          <cell r="I30">
            <v>9</v>
          </cell>
          <cell r="N30">
            <v>8</v>
          </cell>
          <cell r="O30">
            <v>8.5</v>
          </cell>
          <cell r="R30">
            <v>7</v>
          </cell>
          <cell r="Z30">
            <v>7.333333333333333</v>
          </cell>
          <cell r="AA30">
            <v>7.1666666666666661</v>
          </cell>
          <cell r="AE30">
            <v>8.2222222222222214</v>
          </cell>
        </row>
        <row r="31">
          <cell r="I31">
            <v>8.3333333333333339</v>
          </cell>
          <cell r="N31">
            <v>9.5</v>
          </cell>
          <cell r="O31">
            <v>8.9166666666666679</v>
          </cell>
          <cell r="R31">
            <v>9</v>
          </cell>
          <cell r="Z31">
            <v>8.5</v>
          </cell>
          <cell r="AA31">
            <v>8.75</v>
          </cell>
          <cell r="AE31">
            <v>8.8888888888888893</v>
          </cell>
        </row>
        <row r="32">
          <cell r="I32">
            <v>4</v>
          </cell>
          <cell r="N32">
            <v>4.5</v>
          </cell>
          <cell r="O32">
            <v>4.25</v>
          </cell>
          <cell r="R32">
            <v>3</v>
          </cell>
          <cell r="Z32">
            <v>4</v>
          </cell>
          <cell r="AA32">
            <v>3.5</v>
          </cell>
          <cell r="AE32">
            <v>5.25</v>
          </cell>
        </row>
        <row r="33">
          <cell r="I33">
            <v>9.3333333333333339</v>
          </cell>
          <cell r="N33">
            <v>10</v>
          </cell>
          <cell r="O33">
            <v>9.6666666666666679</v>
          </cell>
          <cell r="R33">
            <v>8</v>
          </cell>
          <cell r="Z33">
            <v>8.3333333333333339</v>
          </cell>
          <cell r="AA33">
            <v>8.1666666666666679</v>
          </cell>
          <cell r="AE33">
            <v>9.2777777777777786</v>
          </cell>
        </row>
        <row r="34">
          <cell r="I34">
            <v>5.333333333333333</v>
          </cell>
          <cell r="N34">
            <v>6</v>
          </cell>
          <cell r="O34">
            <v>5.6666666666666661</v>
          </cell>
          <cell r="R34">
            <v>5</v>
          </cell>
          <cell r="Z34">
            <v>5.333333333333333</v>
          </cell>
          <cell r="AA34">
            <v>5.1666666666666661</v>
          </cell>
          <cell r="AE34">
            <v>5.9444444444444438</v>
          </cell>
        </row>
        <row r="35">
          <cell r="I35">
            <v>6.666666666666667</v>
          </cell>
          <cell r="N35">
            <v>6.5</v>
          </cell>
          <cell r="O35">
            <v>6.5833333333333339</v>
          </cell>
          <cell r="R35">
            <v>6</v>
          </cell>
          <cell r="Z35">
            <v>7.666666666666667</v>
          </cell>
          <cell r="AA35">
            <v>6.8333333333333339</v>
          </cell>
          <cell r="AE35">
            <v>7.4722222222222223</v>
          </cell>
        </row>
        <row r="36">
          <cell r="I36">
            <v>5.666666666666667</v>
          </cell>
          <cell r="N36">
            <v>5</v>
          </cell>
          <cell r="O36">
            <v>5.3333333333333339</v>
          </cell>
          <cell r="R36">
            <v>5</v>
          </cell>
          <cell r="Z36">
            <v>5.333333333333333</v>
          </cell>
          <cell r="AA36">
            <v>5.1666666666666661</v>
          </cell>
          <cell r="AE36">
            <v>5.833333333333333</v>
          </cell>
        </row>
        <row r="37">
          <cell r="I37">
            <v>7</v>
          </cell>
          <cell r="N37">
            <v>9</v>
          </cell>
          <cell r="O37">
            <v>8</v>
          </cell>
          <cell r="R37">
            <v>6</v>
          </cell>
          <cell r="Z37">
            <v>6.666666666666667</v>
          </cell>
          <cell r="AA37">
            <v>6.3333333333333339</v>
          </cell>
          <cell r="AE37">
            <v>7.7777777777777786</v>
          </cell>
        </row>
        <row r="38">
          <cell r="I38">
            <v>10</v>
          </cell>
          <cell r="N38">
            <v>10</v>
          </cell>
          <cell r="O38">
            <v>10</v>
          </cell>
          <cell r="R38">
            <v>10</v>
          </cell>
          <cell r="Z38">
            <v>10</v>
          </cell>
          <cell r="AA38">
            <v>10</v>
          </cell>
          <cell r="AE38">
            <v>10</v>
          </cell>
        </row>
        <row r="39">
          <cell r="I39">
            <v>8.3333333333333339</v>
          </cell>
          <cell r="N39">
            <v>7</v>
          </cell>
          <cell r="O39">
            <v>7.666666666666667</v>
          </cell>
          <cell r="R39">
            <v>8</v>
          </cell>
          <cell r="Z39">
            <v>6</v>
          </cell>
          <cell r="AA39">
            <v>7</v>
          </cell>
          <cell r="AE39">
            <v>8.2222222222222232</v>
          </cell>
        </row>
        <row r="40">
          <cell r="I40">
            <v>9</v>
          </cell>
          <cell r="N40">
            <v>9.5</v>
          </cell>
          <cell r="O40">
            <v>9.25</v>
          </cell>
          <cell r="R40">
            <v>9</v>
          </cell>
          <cell r="Z40">
            <v>8</v>
          </cell>
          <cell r="AA40">
            <v>8.5</v>
          </cell>
          <cell r="AE40">
            <v>9.25</v>
          </cell>
        </row>
        <row r="41">
          <cell r="I41">
            <v>7.666666666666667</v>
          </cell>
          <cell r="N41">
            <v>6</v>
          </cell>
          <cell r="O41">
            <v>6.8333333333333339</v>
          </cell>
          <cell r="R41">
            <v>6</v>
          </cell>
          <cell r="Z41">
            <v>7.666666666666667</v>
          </cell>
          <cell r="AA41">
            <v>6.8333333333333339</v>
          </cell>
          <cell r="AE41">
            <v>7.8888888888888893</v>
          </cell>
        </row>
        <row r="42">
          <cell r="I42">
            <v>10</v>
          </cell>
          <cell r="N42">
            <v>10</v>
          </cell>
          <cell r="O42">
            <v>10</v>
          </cell>
          <cell r="R42">
            <v>8</v>
          </cell>
          <cell r="Z42">
            <v>9.6666666666666661</v>
          </cell>
          <cell r="AA42">
            <v>8.8333333333333321</v>
          </cell>
          <cell r="AE42">
            <v>9.6111111111111107</v>
          </cell>
        </row>
        <row r="43">
          <cell r="I43">
            <v>6.333333333333333</v>
          </cell>
          <cell r="N43">
            <v>7.5</v>
          </cell>
          <cell r="O43">
            <v>6.9166666666666661</v>
          </cell>
          <cell r="R43">
            <v>6</v>
          </cell>
          <cell r="Z43">
            <v>7</v>
          </cell>
          <cell r="AA43">
            <v>6.5</v>
          </cell>
          <cell r="AE43">
            <v>7.8055555555555545</v>
          </cell>
        </row>
        <row r="44">
          <cell r="I44">
            <v>4.666666666666667</v>
          </cell>
          <cell r="N44">
            <v>4.5</v>
          </cell>
          <cell r="O44">
            <v>4.5833333333333339</v>
          </cell>
          <cell r="R44">
            <v>5</v>
          </cell>
          <cell r="Z44">
            <v>6</v>
          </cell>
          <cell r="AA44">
            <v>5.5</v>
          </cell>
          <cell r="AE44">
            <v>5.0277777777777777</v>
          </cell>
        </row>
        <row r="45">
          <cell r="I45">
            <v>6</v>
          </cell>
          <cell r="N45">
            <v>5.5</v>
          </cell>
          <cell r="O45">
            <v>5.75</v>
          </cell>
          <cell r="R45">
            <v>5</v>
          </cell>
          <cell r="Z45">
            <v>5.333333333333333</v>
          </cell>
          <cell r="AA45">
            <v>5.1666666666666661</v>
          </cell>
          <cell r="AE45">
            <v>5.9722222222222214</v>
          </cell>
        </row>
        <row r="46">
          <cell r="I46">
            <v>6.333333333333333</v>
          </cell>
          <cell r="N46">
            <v>6</v>
          </cell>
          <cell r="O46">
            <v>6.1666666666666661</v>
          </cell>
          <cell r="R46">
            <v>5</v>
          </cell>
          <cell r="Z46">
            <v>5.333333333333333</v>
          </cell>
          <cell r="AA46">
            <v>5.1666666666666661</v>
          </cell>
          <cell r="AE46">
            <v>6.7777777777777777</v>
          </cell>
        </row>
        <row r="47">
          <cell r="I47">
            <v>8</v>
          </cell>
          <cell r="N47">
            <v>8.5</v>
          </cell>
          <cell r="O47">
            <v>8.25</v>
          </cell>
          <cell r="R47">
            <v>7</v>
          </cell>
          <cell r="Z47">
            <v>7.333333333333333</v>
          </cell>
          <cell r="AA47">
            <v>7.1666666666666661</v>
          </cell>
          <cell r="AE47">
            <v>8.4722222222222214</v>
          </cell>
        </row>
        <row r="48">
          <cell r="I48">
            <v>5</v>
          </cell>
          <cell r="N48">
            <v>6</v>
          </cell>
          <cell r="O48">
            <v>5.5</v>
          </cell>
          <cell r="R48">
            <v>5</v>
          </cell>
          <cell r="Z48">
            <v>5</v>
          </cell>
          <cell r="AA48">
            <v>5</v>
          </cell>
          <cell r="AE48">
            <v>6.166666666666667</v>
          </cell>
        </row>
        <row r="49">
          <cell r="I49">
            <v>7</v>
          </cell>
          <cell r="N49">
            <v>7</v>
          </cell>
          <cell r="O49">
            <v>7</v>
          </cell>
          <cell r="Z49">
            <v>5.666666666666667</v>
          </cell>
          <cell r="AA49">
            <v>5.666666666666667</v>
          </cell>
          <cell r="AE49">
            <v>7.5555555555555562</v>
          </cell>
        </row>
        <row r="50">
          <cell r="I50">
            <v>7.333333333333333</v>
          </cell>
          <cell r="N50">
            <v>6.5</v>
          </cell>
          <cell r="O50">
            <v>6.9166666666666661</v>
          </cell>
          <cell r="R50">
            <v>7</v>
          </cell>
          <cell r="Z50">
            <v>7</v>
          </cell>
          <cell r="AA50">
            <v>7</v>
          </cell>
          <cell r="AE50">
            <v>7.9722222222222214</v>
          </cell>
        </row>
        <row r="51">
          <cell r="I51">
            <v>6.666666666666667</v>
          </cell>
          <cell r="N51">
            <v>5.5</v>
          </cell>
          <cell r="O51">
            <v>6.0833333333333339</v>
          </cell>
          <cell r="R51">
            <v>7</v>
          </cell>
          <cell r="Z51">
            <v>6.666666666666667</v>
          </cell>
          <cell r="AA51">
            <v>6.8333333333333339</v>
          </cell>
          <cell r="AE51">
            <v>7.6388888888888893</v>
          </cell>
        </row>
        <row r="52">
          <cell r="I52">
            <v>5.333333333333333</v>
          </cell>
          <cell r="N52">
            <v>5.5</v>
          </cell>
          <cell r="O52">
            <v>5.4166666666666661</v>
          </cell>
          <cell r="R52">
            <v>5</v>
          </cell>
          <cell r="Z52">
            <v>5.666666666666667</v>
          </cell>
          <cell r="AA52">
            <v>5.3333333333333339</v>
          </cell>
          <cell r="AE52">
            <v>6.25</v>
          </cell>
        </row>
        <row r="53">
          <cell r="I53">
            <v>5.666666666666667</v>
          </cell>
          <cell r="N53">
            <v>5.5</v>
          </cell>
          <cell r="O53">
            <v>5.5833333333333339</v>
          </cell>
          <cell r="R53">
            <v>5</v>
          </cell>
          <cell r="Z53">
            <v>7.5</v>
          </cell>
          <cell r="AA53">
            <v>6.25</v>
          </cell>
          <cell r="AE53">
            <v>6.9444444444444455</v>
          </cell>
        </row>
        <row r="54">
          <cell r="I54">
            <v>5.333333333333333</v>
          </cell>
          <cell r="N54">
            <v>7.5</v>
          </cell>
          <cell r="O54">
            <v>6.4166666666666661</v>
          </cell>
          <cell r="R54">
            <v>5</v>
          </cell>
          <cell r="Z54">
            <v>5.333333333333333</v>
          </cell>
          <cell r="AA54">
            <v>5.1666666666666661</v>
          </cell>
          <cell r="AE54">
            <v>6.5277777777777777</v>
          </cell>
        </row>
        <row r="55">
          <cell r="I55">
            <v>6</v>
          </cell>
          <cell r="N55">
            <v>7</v>
          </cell>
          <cell r="O55">
            <v>6.5</v>
          </cell>
          <cell r="R55">
            <v>6</v>
          </cell>
          <cell r="Z55">
            <v>5.666666666666667</v>
          </cell>
          <cell r="AA55">
            <v>5.8333333333333339</v>
          </cell>
          <cell r="AE55">
            <v>7.1111111111111116</v>
          </cell>
        </row>
        <row r="56">
          <cell r="I56">
            <v>8</v>
          </cell>
          <cell r="N56">
            <v>7.5</v>
          </cell>
          <cell r="O56">
            <v>7.75</v>
          </cell>
          <cell r="Z56">
            <v>6.666666666666667</v>
          </cell>
          <cell r="AA56">
            <v>6.666666666666667</v>
          </cell>
          <cell r="AE56">
            <v>8.1388888888888893</v>
          </cell>
        </row>
        <row r="57">
          <cell r="I57">
            <v>9.6666666666666661</v>
          </cell>
          <cell r="N57">
            <v>7</v>
          </cell>
          <cell r="O57">
            <v>8.3333333333333321</v>
          </cell>
          <cell r="Z57">
            <v>8</v>
          </cell>
          <cell r="AA57">
            <v>8</v>
          </cell>
          <cell r="AE57">
            <v>8.7777777777777768</v>
          </cell>
        </row>
        <row r="58">
          <cell r="I58">
            <v>7.666666666666667</v>
          </cell>
          <cell r="N58">
            <v>9</v>
          </cell>
          <cell r="O58">
            <v>8.3333333333333339</v>
          </cell>
          <cell r="R58">
            <v>6</v>
          </cell>
          <cell r="Z58">
            <v>8</v>
          </cell>
          <cell r="AA58">
            <v>7</v>
          </cell>
          <cell r="AE58">
            <v>8.1111111111111125</v>
          </cell>
        </row>
        <row r="59">
          <cell r="I59">
            <v>9</v>
          </cell>
          <cell r="N59">
            <v>8.5</v>
          </cell>
          <cell r="O59">
            <v>8.75</v>
          </cell>
          <cell r="R59">
            <v>5</v>
          </cell>
          <cell r="Z59">
            <v>7</v>
          </cell>
          <cell r="AA59">
            <v>6</v>
          </cell>
          <cell r="AE59">
            <v>7.583333333333333</v>
          </cell>
        </row>
        <row r="60">
          <cell r="I60">
            <v>10</v>
          </cell>
          <cell r="N60">
            <v>9</v>
          </cell>
          <cell r="O60">
            <v>9.5</v>
          </cell>
          <cell r="R60">
            <v>8</v>
          </cell>
          <cell r="Z60">
            <v>7.666666666666667</v>
          </cell>
          <cell r="AA60">
            <v>7.8333333333333339</v>
          </cell>
          <cell r="AE60">
            <v>9.1111111111111125</v>
          </cell>
        </row>
        <row r="61">
          <cell r="I61">
            <v>7.333333333333333</v>
          </cell>
          <cell r="N61">
            <v>7.5</v>
          </cell>
          <cell r="O61">
            <v>7.4166666666666661</v>
          </cell>
          <cell r="Z61">
            <v>8.3333333333333339</v>
          </cell>
          <cell r="AA61">
            <v>8.3333333333333339</v>
          </cell>
          <cell r="AE61">
            <v>8.5833333333333339</v>
          </cell>
        </row>
        <row r="62">
          <cell r="I62">
            <v>5.5</v>
          </cell>
          <cell r="N62">
            <v>5.5</v>
          </cell>
          <cell r="O62">
            <v>5.5</v>
          </cell>
          <cell r="Z62">
            <v>5</v>
          </cell>
          <cell r="AA62">
            <v>5</v>
          </cell>
          <cell r="AE62">
            <v>6.5</v>
          </cell>
        </row>
        <row r="63">
          <cell r="I63">
            <v>6.666666666666667</v>
          </cell>
          <cell r="N63">
            <v>7.25</v>
          </cell>
          <cell r="O63">
            <v>6.9583333333333339</v>
          </cell>
          <cell r="R63">
            <v>8</v>
          </cell>
          <cell r="Z63">
            <v>9</v>
          </cell>
          <cell r="AA63">
            <v>8.5</v>
          </cell>
          <cell r="AE63">
            <v>8.1527777777777786</v>
          </cell>
        </row>
        <row r="64">
          <cell r="I64">
            <v>7.25</v>
          </cell>
          <cell r="N64">
            <v>6</v>
          </cell>
          <cell r="O64">
            <v>6.625</v>
          </cell>
          <cell r="R64">
            <v>5</v>
          </cell>
          <cell r="Z64">
            <v>7</v>
          </cell>
          <cell r="AA64">
            <v>6</v>
          </cell>
          <cell r="AE64">
            <v>7.208333333333333</v>
          </cell>
        </row>
        <row r="65">
          <cell r="I65">
            <v>5.25</v>
          </cell>
          <cell r="N65">
            <v>5</v>
          </cell>
          <cell r="O65">
            <v>5.125</v>
          </cell>
          <cell r="R65">
            <v>5</v>
          </cell>
          <cell r="Z65">
            <v>5</v>
          </cell>
          <cell r="AA65">
            <v>5</v>
          </cell>
          <cell r="AE65">
            <v>5.375</v>
          </cell>
        </row>
        <row r="66">
          <cell r="I66">
            <v>7.6</v>
          </cell>
          <cell r="N66">
            <v>6.666666666666667</v>
          </cell>
          <cell r="O66">
            <v>7.1333333333333329</v>
          </cell>
          <cell r="AE66">
            <v>8.5666666666666664</v>
          </cell>
        </row>
        <row r="67">
          <cell r="I67">
            <v>6.666666666666667</v>
          </cell>
          <cell r="N67">
            <v>6.333333333333333</v>
          </cell>
          <cell r="O67">
            <v>6.5</v>
          </cell>
          <cell r="R67">
            <v>9</v>
          </cell>
          <cell r="Z67">
            <v>9</v>
          </cell>
          <cell r="AA67">
            <v>9</v>
          </cell>
          <cell r="AE67">
            <v>8.5</v>
          </cell>
        </row>
        <row r="68">
          <cell r="I68">
            <v>6.2</v>
          </cell>
          <cell r="N68">
            <v>5.666666666666667</v>
          </cell>
          <cell r="O68">
            <v>5.9333333333333336</v>
          </cell>
          <cell r="Z68">
            <v>5</v>
          </cell>
          <cell r="AA68">
            <v>5</v>
          </cell>
          <cell r="AE68">
            <v>5.3111111111111109</v>
          </cell>
        </row>
        <row r="69">
          <cell r="I69">
            <v>8.75</v>
          </cell>
          <cell r="N69">
            <v>7.5</v>
          </cell>
          <cell r="O69">
            <v>8.125</v>
          </cell>
          <cell r="Z69">
            <v>7</v>
          </cell>
          <cell r="AA69">
            <v>7</v>
          </cell>
          <cell r="AE69">
            <v>8.53125</v>
          </cell>
        </row>
        <row r="70">
          <cell r="I70">
            <v>8.3333333333333339</v>
          </cell>
          <cell r="N70">
            <v>6.5</v>
          </cell>
          <cell r="O70">
            <v>7.416666666666667</v>
          </cell>
          <cell r="R70">
            <v>5</v>
          </cell>
          <cell r="Z70">
            <v>6</v>
          </cell>
          <cell r="AA70">
            <v>5.5</v>
          </cell>
          <cell r="AE70">
            <v>7.729166666666667</v>
          </cell>
        </row>
        <row r="71">
          <cell r="I71">
            <v>5</v>
          </cell>
          <cell r="N71">
            <v>5</v>
          </cell>
          <cell r="O71">
            <v>5</v>
          </cell>
          <cell r="AE71">
            <v>5</v>
          </cell>
        </row>
        <row r="72">
          <cell r="I72">
            <v>7.75</v>
          </cell>
          <cell r="N72">
            <v>7.5</v>
          </cell>
          <cell r="O72">
            <v>7.625</v>
          </cell>
          <cell r="Z72">
            <v>9</v>
          </cell>
          <cell r="AA72">
            <v>9</v>
          </cell>
          <cell r="AE72">
            <v>8.875</v>
          </cell>
        </row>
        <row r="73">
          <cell r="I73">
            <v>5</v>
          </cell>
          <cell r="N73">
            <v>5</v>
          </cell>
          <cell r="O73">
            <v>5</v>
          </cell>
          <cell r="AE73">
            <v>5</v>
          </cell>
        </row>
        <row r="74">
          <cell r="I74">
            <v>5.75</v>
          </cell>
          <cell r="N74">
            <v>5.25</v>
          </cell>
          <cell r="O74">
            <v>5.5</v>
          </cell>
          <cell r="Z74">
            <v>5</v>
          </cell>
          <cell r="AA74">
            <v>5</v>
          </cell>
          <cell r="AE74">
            <v>5.833333333333333</v>
          </cell>
        </row>
        <row r="75">
          <cell r="I75">
            <v>6.666666666666667</v>
          </cell>
          <cell r="N75">
            <v>6.75</v>
          </cell>
          <cell r="O75">
            <v>6.7083333333333339</v>
          </cell>
          <cell r="R75">
            <v>8</v>
          </cell>
          <cell r="Z75">
            <v>7</v>
          </cell>
          <cell r="AA75">
            <v>7.5</v>
          </cell>
          <cell r="AE75">
            <v>7.7361111111111116</v>
          </cell>
        </row>
        <row r="76">
          <cell r="I76">
            <v>7.666666666666667</v>
          </cell>
          <cell r="N76">
            <v>8.75</v>
          </cell>
          <cell r="O76">
            <v>8.2083333333333339</v>
          </cell>
          <cell r="R76">
            <v>5</v>
          </cell>
          <cell r="Z76">
            <v>8</v>
          </cell>
          <cell r="AA76">
            <v>6.5</v>
          </cell>
          <cell r="AE76">
            <v>7.9027777777777786</v>
          </cell>
        </row>
        <row r="77">
          <cell r="I77">
            <v>7.75</v>
          </cell>
          <cell r="N77">
            <v>6</v>
          </cell>
          <cell r="O77">
            <v>6.875</v>
          </cell>
          <cell r="Z77">
            <v>6</v>
          </cell>
          <cell r="AA77">
            <v>6</v>
          </cell>
          <cell r="AE77">
            <v>7.291666666666667</v>
          </cell>
        </row>
        <row r="78">
          <cell r="I78">
            <v>6</v>
          </cell>
          <cell r="N78">
            <v>7.25</v>
          </cell>
          <cell r="O78">
            <v>6.625</v>
          </cell>
          <cell r="Z78">
            <v>5</v>
          </cell>
          <cell r="AA78">
            <v>5</v>
          </cell>
          <cell r="AE78">
            <v>6.208333333333333</v>
          </cell>
        </row>
        <row r="79">
          <cell r="I79">
            <v>5</v>
          </cell>
          <cell r="N79">
            <v>6</v>
          </cell>
          <cell r="O79">
            <v>5.5</v>
          </cell>
          <cell r="Z79">
            <v>6</v>
          </cell>
          <cell r="AA79">
            <v>6</v>
          </cell>
          <cell r="AE79">
            <v>5.375</v>
          </cell>
        </row>
        <row r="80">
          <cell r="I80">
            <v>6.25</v>
          </cell>
          <cell r="N80">
            <v>6.25</v>
          </cell>
          <cell r="O80">
            <v>6.25</v>
          </cell>
          <cell r="Z80">
            <v>9</v>
          </cell>
          <cell r="AA80">
            <v>9</v>
          </cell>
          <cell r="AE80">
            <v>7.083333333333333</v>
          </cell>
        </row>
        <row r="81">
          <cell r="I81">
            <v>6.5</v>
          </cell>
          <cell r="N81">
            <v>7.5</v>
          </cell>
          <cell r="O81">
            <v>7</v>
          </cell>
          <cell r="Z81">
            <v>5</v>
          </cell>
          <cell r="AA81">
            <v>5</v>
          </cell>
          <cell r="AE81">
            <v>7.333333333333333</v>
          </cell>
        </row>
        <row r="82">
          <cell r="I82">
            <v>8.6666666666666661</v>
          </cell>
          <cell r="N82">
            <v>8.75</v>
          </cell>
          <cell r="O82">
            <v>8.7083333333333321</v>
          </cell>
          <cell r="R82">
            <v>8</v>
          </cell>
          <cell r="Z82">
            <v>8</v>
          </cell>
          <cell r="AA82">
            <v>8</v>
          </cell>
          <cell r="AE82">
            <v>8.9027777777777768</v>
          </cell>
        </row>
        <row r="83">
          <cell r="I83">
            <v>8.25</v>
          </cell>
          <cell r="N83">
            <v>8</v>
          </cell>
          <cell r="O83">
            <v>8.125</v>
          </cell>
          <cell r="R83">
            <v>5</v>
          </cell>
          <cell r="Z83">
            <v>8</v>
          </cell>
          <cell r="AA83">
            <v>6.5</v>
          </cell>
          <cell r="AE83">
            <v>8.2083333333333339</v>
          </cell>
        </row>
        <row r="84">
          <cell r="I84">
            <v>7.5</v>
          </cell>
          <cell r="N84">
            <v>7.5</v>
          </cell>
          <cell r="O84">
            <v>7.5</v>
          </cell>
          <cell r="Z84">
            <v>7</v>
          </cell>
          <cell r="AA84">
            <v>7</v>
          </cell>
          <cell r="AE84">
            <v>8.1666666666666661</v>
          </cell>
        </row>
        <row r="85">
          <cell r="I85">
            <v>6.25</v>
          </cell>
          <cell r="N85">
            <v>6</v>
          </cell>
          <cell r="O85">
            <v>6.125</v>
          </cell>
          <cell r="R85">
            <v>5</v>
          </cell>
          <cell r="Z85">
            <v>8</v>
          </cell>
          <cell r="AA85">
            <v>6.5</v>
          </cell>
          <cell r="AE85">
            <v>7.208333333333333</v>
          </cell>
        </row>
        <row r="86">
          <cell r="I86">
            <v>9.3333333333333339</v>
          </cell>
          <cell r="N86">
            <v>8.3333333333333339</v>
          </cell>
          <cell r="O86">
            <v>8.8333333333333339</v>
          </cell>
          <cell r="R86">
            <v>7</v>
          </cell>
          <cell r="Z86">
            <v>9</v>
          </cell>
          <cell r="AA86">
            <v>8</v>
          </cell>
          <cell r="AE86">
            <v>8.9444444444444446</v>
          </cell>
        </row>
        <row r="87">
          <cell r="I87">
            <v>5.2</v>
          </cell>
          <cell r="N87">
            <v>5</v>
          </cell>
          <cell r="O87">
            <v>5.0999999999999996</v>
          </cell>
          <cell r="Z87">
            <v>5</v>
          </cell>
          <cell r="AA87">
            <v>5</v>
          </cell>
          <cell r="AE87">
            <v>5.3666666666666671</v>
          </cell>
        </row>
        <row r="88">
          <cell r="I88">
            <v>7.25</v>
          </cell>
          <cell r="N88">
            <v>6.75</v>
          </cell>
          <cell r="O88">
            <v>7</v>
          </cell>
          <cell r="Z88">
            <v>6</v>
          </cell>
          <cell r="AA88">
            <v>6</v>
          </cell>
          <cell r="AE88">
            <v>7.333333333333333</v>
          </cell>
        </row>
        <row r="89">
          <cell r="I89">
            <v>6.75</v>
          </cell>
          <cell r="N89">
            <v>6</v>
          </cell>
          <cell r="O89">
            <v>6.375</v>
          </cell>
          <cell r="Z89">
            <v>7</v>
          </cell>
          <cell r="AA89">
            <v>7</v>
          </cell>
          <cell r="AE89">
            <v>6.458333333333333</v>
          </cell>
        </row>
        <row r="90">
          <cell r="I90">
            <v>8.3333333333333339</v>
          </cell>
          <cell r="N90">
            <v>8</v>
          </cell>
          <cell r="O90">
            <v>8.1666666666666679</v>
          </cell>
          <cell r="R90">
            <v>6</v>
          </cell>
          <cell r="Z90">
            <v>9</v>
          </cell>
          <cell r="AA90">
            <v>7.5</v>
          </cell>
          <cell r="AE90">
            <v>7.8888888888888893</v>
          </cell>
        </row>
        <row r="91">
          <cell r="I91">
            <v>8</v>
          </cell>
          <cell r="N91">
            <v>7</v>
          </cell>
          <cell r="O91">
            <v>7.5</v>
          </cell>
          <cell r="Z91">
            <v>7</v>
          </cell>
          <cell r="AA91">
            <v>7</v>
          </cell>
          <cell r="AE91">
            <v>7.5</v>
          </cell>
        </row>
        <row r="92">
          <cell r="I92">
            <v>5.75</v>
          </cell>
          <cell r="N92">
            <v>5.25</v>
          </cell>
          <cell r="O92">
            <v>5.5</v>
          </cell>
          <cell r="Z92">
            <v>5</v>
          </cell>
          <cell r="AA92">
            <v>5</v>
          </cell>
          <cell r="AE92">
            <v>6.833333333333333</v>
          </cell>
        </row>
        <row r="93">
          <cell r="I93">
            <v>9.3333333333333339</v>
          </cell>
          <cell r="N93">
            <v>9.25</v>
          </cell>
          <cell r="O93">
            <v>9.2916666666666679</v>
          </cell>
          <cell r="R93">
            <v>9</v>
          </cell>
          <cell r="Z93">
            <v>9</v>
          </cell>
          <cell r="AA93">
            <v>9</v>
          </cell>
          <cell r="AE93">
            <v>9.0972222222222232</v>
          </cell>
        </row>
        <row r="94">
          <cell r="I94">
            <v>6.25</v>
          </cell>
          <cell r="N94">
            <v>5.5</v>
          </cell>
          <cell r="O94">
            <v>5.875</v>
          </cell>
          <cell r="Z94">
            <v>5</v>
          </cell>
          <cell r="AA94">
            <v>5</v>
          </cell>
          <cell r="AE94">
            <v>6.625</v>
          </cell>
        </row>
        <row r="95">
          <cell r="I95">
            <v>5</v>
          </cell>
          <cell r="N95">
            <v>5</v>
          </cell>
          <cell r="O95">
            <v>5</v>
          </cell>
          <cell r="R95">
            <v>5</v>
          </cell>
          <cell r="Z95">
            <v>5</v>
          </cell>
          <cell r="AA95">
            <v>5</v>
          </cell>
          <cell r="AE95">
            <v>6</v>
          </cell>
        </row>
        <row r="96">
          <cell r="I96">
            <v>5.4</v>
          </cell>
          <cell r="N96">
            <v>5</v>
          </cell>
          <cell r="O96">
            <v>5.2</v>
          </cell>
          <cell r="AE96">
            <v>6.05</v>
          </cell>
        </row>
        <row r="97">
          <cell r="I97">
            <v>9</v>
          </cell>
          <cell r="N97">
            <v>8.25</v>
          </cell>
          <cell r="O97">
            <v>8.625</v>
          </cell>
          <cell r="Z97">
            <v>8</v>
          </cell>
          <cell r="AA97">
            <v>8</v>
          </cell>
          <cell r="AE97">
            <v>8.5416666666666661</v>
          </cell>
        </row>
        <row r="98">
          <cell r="I98">
            <v>6.25</v>
          </cell>
          <cell r="N98">
            <v>5.666666666666667</v>
          </cell>
          <cell r="O98">
            <v>5.9583333333333339</v>
          </cell>
          <cell r="AE98">
            <v>7.2395833333333339</v>
          </cell>
        </row>
        <row r="99">
          <cell r="I99">
            <v>5.2</v>
          </cell>
          <cell r="N99">
            <v>4.333333333333333</v>
          </cell>
          <cell r="O99">
            <v>4.7666666666666666</v>
          </cell>
          <cell r="AE99">
            <v>6.5888888888888886</v>
          </cell>
        </row>
        <row r="100">
          <cell r="I100">
            <v>6.2</v>
          </cell>
          <cell r="N100">
            <v>6.333333333333333</v>
          </cell>
          <cell r="O100">
            <v>6.2666666666666666</v>
          </cell>
          <cell r="Z100">
            <v>5</v>
          </cell>
          <cell r="AA100">
            <v>5</v>
          </cell>
          <cell r="AE100">
            <v>6.7555555555555555</v>
          </cell>
        </row>
        <row r="101">
          <cell r="I101">
            <v>9.1999999999999993</v>
          </cell>
          <cell r="N101">
            <v>8.25</v>
          </cell>
          <cell r="O101">
            <v>8.7249999999999996</v>
          </cell>
          <cell r="AE101">
            <v>8.8625000000000007</v>
          </cell>
        </row>
        <row r="102">
          <cell r="N102">
            <v>5</v>
          </cell>
          <cell r="O102">
            <v>5</v>
          </cell>
          <cell r="AE102">
            <v>5.666666666666667</v>
          </cell>
        </row>
        <row r="103">
          <cell r="I103">
            <v>8</v>
          </cell>
          <cell r="N103">
            <v>8.75</v>
          </cell>
          <cell r="O103">
            <v>8.375</v>
          </cell>
          <cell r="Z103">
            <v>9</v>
          </cell>
          <cell r="AA103">
            <v>9</v>
          </cell>
          <cell r="AE103">
            <v>8.7916666666666661</v>
          </cell>
        </row>
        <row r="104">
          <cell r="I104">
            <v>7.8</v>
          </cell>
          <cell r="N104">
            <v>7.75</v>
          </cell>
          <cell r="O104">
            <v>7.7750000000000004</v>
          </cell>
          <cell r="AE104">
            <v>8.8874999999999993</v>
          </cell>
        </row>
        <row r="105">
          <cell r="I105">
            <v>3.5</v>
          </cell>
          <cell r="N105">
            <v>2.6666666666666665</v>
          </cell>
          <cell r="O105">
            <v>3.083333333333333</v>
          </cell>
          <cell r="AE105">
            <v>4.770833333333333</v>
          </cell>
        </row>
        <row r="106">
          <cell r="I106">
            <v>5</v>
          </cell>
          <cell r="N106">
            <v>5</v>
          </cell>
          <cell r="O106">
            <v>5</v>
          </cell>
          <cell r="AE106">
            <v>6</v>
          </cell>
        </row>
        <row r="107">
          <cell r="I107">
            <v>5.4</v>
          </cell>
          <cell r="N107">
            <v>5.5</v>
          </cell>
          <cell r="O107">
            <v>5.45</v>
          </cell>
          <cell r="AE107">
            <v>7.2249999999999996</v>
          </cell>
        </row>
        <row r="108">
          <cell r="I108">
            <v>8.4</v>
          </cell>
          <cell r="N108">
            <v>7.666666666666667</v>
          </cell>
          <cell r="O108">
            <v>8.0333333333333332</v>
          </cell>
          <cell r="Z108">
            <v>7</v>
          </cell>
          <cell r="AA108">
            <v>7</v>
          </cell>
          <cell r="AE108">
            <v>8.3444444444444432</v>
          </cell>
        </row>
        <row r="109">
          <cell r="I109">
            <v>5.2</v>
          </cell>
          <cell r="N109">
            <v>5</v>
          </cell>
          <cell r="O109">
            <v>5.0999999999999996</v>
          </cell>
          <cell r="AE109">
            <v>5.5250000000000004</v>
          </cell>
        </row>
        <row r="110">
          <cell r="I110">
            <v>4.5999999999999996</v>
          </cell>
          <cell r="N110">
            <v>5.25</v>
          </cell>
          <cell r="O110">
            <v>4.9249999999999998</v>
          </cell>
          <cell r="AE110">
            <v>5.4625000000000004</v>
          </cell>
        </row>
        <row r="111">
          <cell r="I111">
            <v>6.666666666666667</v>
          </cell>
          <cell r="N111">
            <v>7.5</v>
          </cell>
          <cell r="O111">
            <v>7.0833333333333339</v>
          </cell>
          <cell r="AE111">
            <v>8.5208333333333339</v>
          </cell>
        </row>
        <row r="112">
          <cell r="I112">
            <v>2.25</v>
          </cell>
          <cell r="N112">
            <v>1</v>
          </cell>
          <cell r="O112">
            <v>1.625</v>
          </cell>
          <cell r="Z112">
            <v>4</v>
          </cell>
          <cell r="AA112">
            <v>4</v>
          </cell>
          <cell r="AE112">
            <v>2.40625</v>
          </cell>
        </row>
        <row r="113">
          <cell r="I113">
            <v>8.8000000000000007</v>
          </cell>
          <cell r="N113">
            <v>8.6666666666666661</v>
          </cell>
          <cell r="O113">
            <v>8.7333333333333343</v>
          </cell>
          <cell r="AE113">
            <v>9.3666666666666671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0"/>
  <sheetViews>
    <sheetView topLeftCell="N1" zoomScale="70" zoomScaleNormal="70" workbookViewId="0"/>
  </sheetViews>
  <sheetFormatPr baseColWidth="10" defaultRowHeight="15" x14ac:dyDescent="0.25"/>
  <cols>
    <col min="1" max="3" width="11.42578125" style="33"/>
    <col min="4" max="4" width="11.5703125" style="33" customWidth="1"/>
    <col min="5" max="5" width="11.42578125" style="33"/>
    <col min="6" max="6" width="11.42578125" style="36"/>
    <col min="7" max="8" width="11.42578125" style="33"/>
    <col min="9" max="10" width="11.42578125" style="36"/>
    <col min="11" max="11" width="7.5703125" style="38" customWidth="1"/>
    <col min="12" max="12" width="13.5703125" style="38" customWidth="1"/>
    <col min="13" max="13" width="11.42578125" style="23"/>
    <col min="14" max="15" width="11.42578125" style="38"/>
    <col min="16" max="16" width="11.42578125" style="23"/>
    <col min="17" max="18" width="11.42578125" style="38"/>
    <col min="19" max="19" width="11.42578125" style="23"/>
    <col min="20" max="16384" width="11.42578125" style="33"/>
  </cols>
  <sheetData>
    <row r="1" spans="1:35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2" t="s">
        <v>5</v>
      </c>
      <c r="G1" s="4" t="s">
        <v>6</v>
      </c>
      <c r="H1" s="4" t="s">
        <v>7</v>
      </c>
      <c r="I1" s="5" t="s">
        <v>8</v>
      </c>
      <c r="J1" s="6" t="s">
        <v>9</v>
      </c>
      <c r="L1" s="225" t="s">
        <v>0</v>
      </c>
      <c r="M1" s="227" t="s">
        <v>1</v>
      </c>
      <c r="N1" s="227" t="s">
        <v>2</v>
      </c>
      <c r="O1" s="229" t="s">
        <v>3</v>
      </c>
      <c r="P1" s="230"/>
      <c r="Q1" s="231"/>
      <c r="R1" s="229" t="s">
        <v>4</v>
      </c>
      <c r="S1" s="230"/>
      <c r="T1" s="231"/>
      <c r="U1" s="222" t="s">
        <v>5</v>
      </c>
      <c r="V1" s="223"/>
      <c r="W1" s="224"/>
      <c r="X1" s="229" t="s">
        <v>6</v>
      </c>
      <c r="Y1" s="230"/>
      <c r="Z1" s="231"/>
      <c r="AA1" s="229" t="s">
        <v>7</v>
      </c>
      <c r="AB1" s="230"/>
      <c r="AC1" s="231"/>
      <c r="AD1" s="222" t="s">
        <v>8</v>
      </c>
      <c r="AE1" s="223"/>
      <c r="AF1" s="224"/>
      <c r="AG1" s="222" t="s">
        <v>9</v>
      </c>
      <c r="AH1" s="223"/>
      <c r="AI1" s="221"/>
    </row>
    <row r="2" spans="1:35" ht="15.75" thickBot="1" x14ac:dyDescent="0.3">
      <c r="A2" s="203" t="s">
        <v>10</v>
      </c>
      <c r="B2" s="185" t="s">
        <v>11</v>
      </c>
      <c r="C2" s="187" t="s">
        <v>12</v>
      </c>
      <c r="D2" s="7">
        <f>'[1]12 anys'!F67</f>
        <v>6</v>
      </c>
      <c r="E2" s="7">
        <f>'[1]12 anys'!H67</f>
        <v>6</v>
      </c>
      <c r="F2" s="8">
        <f>'[1]12 anys'!I67</f>
        <v>6</v>
      </c>
      <c r="G2" s="7">
        <f>'[1]12 anys'!K67</f>
        <v>6</v>
      </c>
      <c r="H2" s="7">
        <f>'[1]12 anys'!P67</f>
        <v>6</v>
      </c>
      <c r="I2" s="8">
        <f>'[1]12 anys'!Q67</f>
        <v>6</v>
      </c>
      <c r="J2" s="9">
        <f>'[1]12 anys'!V67</f>
        <v>6.25</v>
      </c>
      <c r="L2" s="226"/>
      <c r="M2" s="228"/>
      <c r="N2" s="228"/>
      <c r="O2" s="39" t="s">
        <v>20</v>
      </c>
      <c r="P2" s="40" t="s">
        <v>21</v>
      </c>
      <c r="Q2" s="41" t="s">
        <v>22</v>
      </c>
      <c r="R2" s="39" t="s">
        <v>20</v>
      </c>
      <c r="S2" s="40" t="s">
        <v>21</v>
      </c>
      <c r="T2" s="41" t="s">
        <v>22</v>
      </c>
      <c r="U2" s="39" t="s">
        <v>20</v>
      </c>
      <c r="V2" s="40" t="s">
        <v>21</v>
      </c>
      <c r="W2" s="41" t="s">
        <v>22</v>
      </c>
      <c r="X2" s="42" t="s">
        <v>20</v>
      </c>
      <c r="Y2" s="40" t="s">
        <v>21</v>
      </c>
      <c r="Z2" s="41" t="s">
        <v>22</v>
      </c>
      <c r="AA2" s="42" t="s">
        <v>20</v>
      </c>
      <c r="AB2" s="40" t="s">
        <v>21</v>
      </c>
      <c r="AC2" s="41" t="s">
        <v>22</v>
      </c>
      <c r="AD2" s="42" t="s">
        <v>20</v>
      </c>
      <c r="AE2" s="40" t="s">
        <v>21</v>
      </c>
      <c r="AF2" s="41" t="s">
        <v>22</v>
      </c>
      <c r="AG2" s="39" t="s">
        <v>20</v>
      </c>
      <c r="AH2" s="40" t="s">
        <v>21</v>
      </c>
      <c r="AI2" s="43" t="s">
        <v>22</v>
      </c>
    </row>
    <row r="3" spans="1:35" x14ac:dyDescent="0.25">
      <c r="A3" s="204"/>
      <c r="B3" s="198"/>
      <c r="C3" s="199"/>
      <c r="D3" s="7">
        <f>'[1]12 anys'!F72</f>
        <v>9.5</v>
      </c>
      <c r="E3" s="7">
        <f>'[1]12 anys'!H72</f>
        <v>9</v>
      </c>
      <c r="F3" s="8">
        <f>'[1]12 anys'!I72</f>
        <v>9.25</v>
      </c>
      <c r="G3" s="7">
        <f>'[1]12 anys'!K72</f>
        <v>9</v>
      </c>
      <c r="H3" s="7">
        <f>'[1]12 anys'!P72</f>
        <v>9</v>
      </c>
      <c r="I3" s="8">
        <f>'[1]12 anys'!Q72</f>
        <v>9</v>
      </c>
      <c r="J3" s="9">
        <f>'[1]12 anys'!V72</f>
        <v>8.4166666666666661</v>
      </c>
      <c r="L3" s="206" t="s">
        <v>10</v>
      </c>
      <c r="M3" s="209" t="s">
        <v>11</v>
      </c>
      <c r="N3" s="44" t="s">
        <v>12</v>
      </c>
      <c r="O3" s="45">
        <f>AVERAGE(D2:D8)</f>
        <v>7.5952380952380958</v>
      </c>
      <c r="P3" s="46">
        <f>_xlfn.STDEV.S(D2:D8)</f>
        <v>1.9295632370342977</v>
      </c>
      <c r="Q3" s="47">
        <f>COUNT(D2:D8)</f>
        <v>7</v>
      </c>
      <c r="R3" s="45">
        <f>AVERAGE(E2:E8)</f>
        <v>7.5714285714285712</v>
      </c>
      <c r="S3" s="46">
        <f>_xlfn.STDEV.S(E2:E8)</f>
        <v>1.2724180205607041</v>
      </c>
      <c r="T3" s="47">
        <f>COUNT(E2:E8)</f>
        <v>7</v>
      </c>
      <c r="U3" s="48">
        <f>AVERAGE(F2:F8)</f>
        <v>7.5833333333333339</v>
      </c>
      <c r="V3" s="46">
        <f>_xlfn.STDEV.S(F2:F8)</f>
        <v>1.5472870523022608</v>
      </c>
      <c r="W3" s="47">
        <f>COUNT(F2:F8)</f>
        <v>7</v>
      </c>
      <c r="X3" s="45">
        <f>AVERAGE(G2:G8)</f>
        <v>6.8571428571428568</v>
      </c>
      <c r="Y3" s="46">
        <f>_xlfn.STDEV.S(G2:G8)</f>
        <v>2.0354009783964284</v>
      </c>
      <c r="Z3" s="47">
        <f>COUNT(G2:G8)</f>
        <v>7</v>
      </c>
      <c r="AA3" s="45">
        <f>AVERAGE(H2:H8)</f>
        <v>7.5</v>
      </c>
      <c r="AB3" s="46">
        <f>_xlfn.STDEV.S(H2:H8)</f>
        <v>1.3228756555322954</v>
      </c>
      <c r="AC3" s="47">
        <f>COUNT(H2:H8)</f>
        <v>7</v>
      </c>
      <c r="AD3" s="48">
        <f>AVERAGE(I2:I8)</f>
        <v>7.1785714285714288</v>
      </c>
      <c r="AE3" s="46">
        <f>_xlfn.STDEV.S(I2:I8)</f>
        <v>1.637543165552475</v>
      </c>
      <c r="AF3" s="47">
        <f>COUNT(I2:I8)</f>
        <v>7</v>
      </c>
      <c r="AG3" s="48">
        <f>AVERAGE(J2:J8)</f>
        <v>7.3953373015873014</v>
      </c>
      <c r="AH3" s="46">
        <f>_xlfn.STDEV.S(J2:J8)</f>
        <v>1.2828916333858751</v>
      </c>
      <c r="AI3" s="47">
        <f>COUNT(J2:J8)</f>
        <v>7</v>
      </c>
    </row>
    <row r="4" spans="1:35" x14ac:dyDescent="0.25">
      <c r="A4" s="204"/>
      <c r="B4" s="198"/>
      <c r="C4" s="199"/>
      <c r="D4" s="7">
        <f>'[1]12 anys'!F74</f>
        <v>4.666666666666667</v>
      </c>
      <c r="E4" s="7">
        <f>'[1]12 anys'!H74</f>
        <v>6</v>
      </c>
      <c r="F4" s="8">
        <f>'[1]12 anys'!I74</f>
        <v>5.3333333333333339</v>
      </c>
      <c r="G4" s="7">
        <f>'[1]12 anys'!K74</f>
        <v>4</v>
      </c>
      <c r="H4" s="7">
        <f>'[1]12 anys'!P74</f>
        <v>6</v>
      </c>
      <c r="I4" s="8">
        <f>'[1]12 anys'!Q74</f>
        <v>5</v>
      </c>
      <c r="J4" s="9">
        <f>'[1]12 anys'!V74</f>
        <v>5.4444444444444455</v>
      </c>
      <c r="L4" s="207"/>
      <c r="M4" s="210"/>
      <c r="N4" s="49" t="s">
        <v>13</v>
      </c>
      <c r="O4" s="50">
        <f>AVERAGE(D9:D13)</f>
        <v>7.25</v>
      </c>
      <c r="P4" s="51">
        <f>_xlfn.STDEV.S(D9:D13)</f>
        <v>0.98425098425147639</v>
      </c>
      <c r="Q4" s="52">
        <f>COUNT(D9:D13)</f>
        <v>5</v>
      </c>
      <c r="R4" s="50">
        <f>AVERAGE(E9:E13)</f>
        <v>7.8</v>
      </c>
      <c r="S4" s="51">
        <f>_xlfn.STDEV.S(E9:E13)</f>
        <v>0.44721359549995793</v>
      </c>
      <c r="T4" s="52">
        <f>COUNT(E9:E13)</f>
        <v>5</v>
      </c>
      <c r="U4" s="53">
        <f>AVERAGE(F9:F13)</f>
        <v>7.5250000000000004</v>
      </c>
      <c r="V4" s="51">
        <f>_xlfn.STDEV.S(F9:F13)</f>
        <v>0.69259475885975341</v>
      </c>
      <c r="W4" s="52">
        <f>COUNT(F9:F13)</f>
        <v>5</v>
      </c>
      <c r="X4" s="50">
        <f>AVERAGE(G9:G13)</f>
        <v>7</v>
      </c>
      <c r="Y4" s="51">
        <f>_xlfn.STDEV.S(G9:G13)</f>
        <v>1.5811388300841898</v>
      </c>
      <c r="Z4" s="52">
        <f>COUNT(G9:G13)</f>
        <v>5</v>
      </c>
      <c r="AA4" s="50">
        <f>AVERAGE(H9:H13)</f>
        <v>7.6</v>
      </c>
      <c r="AB4" s="51">
        <f>_xlfn.STDEV.S(H9:H13)</f>
        <v>0.54772255750516619</v>
      </c>
      <c r="AC4" s="52">
        <f>COUNT(H9:H13)</f>
        <v>5</v>
      </c>
      <c r="AD4" s="53">
        <f>AVERAGE(I9:I13)</f>
        <v>7.3</v>
      </c>
      <c r="AE4" s="51">
        <f>_xlfn.STDEV.S(I9:I13)</f>
        <v>1.0368220676663875</v>
      </c>
      <c r="AF4" s="52">
        <f>COUNT(I9:I13)</f>
        <v>5</v>
      </c>
      <c r="AG4" s="53">
        <f>AVERAGE(J9:J13)</f>
        <v>7.6083333333333325</v>
      </c>
      <c r="AH4" s="51">
        <f>_xlfn.STDEV.S(J9:J13)</f>
        <v>0.28351709727006669</v>
      </c>
      <c r="AI4" s="52">
        <f>COUNT(J9:J13)</f>
        <v>5</v>
      </c>
    </row>
    <row r="5" spans="1:35" x14ac:dyDescent="0.25">
      <c r="A5" s="204"/>
      <c r="B5" s="198"/>
      <c r="C5" s="199"/>
      <c r="D5" s="7">
        <f>'[1]12 anys'!F76</f>
        <v>7.75</v>
      </c>
      <c r="E5" s="7">
        <f>'[1]12 anys'!H76</f>
        <v>7</v>
      </c>
      <c r="F5" s="8">
        <f>'[1]12 anys'!I76</f>
        <v>7.375</v>
      </c>
      <c r="G5" s="7">
        <f>'[1]12 anys'!K76</f>
        <v>6</v>
      </c>
      <c r="H5" s="7">
        <f>'[1]12 anys'!P76</f>
        <v>7</v>
      </c>
      <c r="I5" s="8">
        <f>'[1]12 anys'!Q76</f>
        <v>6.5</v>
      </c>
      <c r="J5" s="9">
        <f>'[1]12 anys'!V76</f>
        <v>6.958333333333333</v>
      </c>
      <c r="L5" s="207"/>
      <c r="M5" s="211" t="s">
        <v>14</v>
      </c>
      <c r="N5" s="54" t="s">
        <v>12</v>
      </c>
      <c r="O5" s="55">
        <f>AVERAGE(D14:D51)</f>
        <v>6.1907894736842106</v>
      </c>
      <c r="P5" s="56">
        <f>_xlfn.STDEV.S(D14:D51)</f>
        <v>1.8292242951722353</v>
      </c>
      <c r="Q5" s="57">
        <f>COUNT(D14:D51)</f>
        <v>38</v>
      </c>
      <c r="R5" s="55">
        <f>AVERAGE(E14:E51)</f>
        <v>5.9189189189189193</v>
      </c>
      <c r="S5" s="56">
        <f>_xlfn.STDEV.S(E14:E51)</f>
        <v>2.2407634906480021</v>
      </c>
      <c r="T5" s="57">
        <f>COUNT(E14:E51)</f>
        <v>37</v>
      </c>
      <c r="U5" s="58">
        <f>AVERAGE(F14:F51)</f>
        <v>6.0065789473684212</v>
      </c>
      <c r="V5" s="56">
        <f>_xlfn.STDEV.S(F14:F51)</f>
        <v>1.9853660923431451</v>
      </c>
      <c r="W5" s="57">
        <f>COUNT(F14:F51)</f>
        <v>38</v>
      </c>
      <c r="X5" s="55">
        <f>AVERAGE(G14:G51)</f>
        <v>4.5</v>
      </c>
      <c r="Y5" s="56">
        <f>_xlfn.STDEV.S(G14:G51)</f>
        <v>2.2269843868917132</v>
      </c>
      <c r="Z5" s="57">
        <f>COUNT(G14:G51)</f>
        <v>38</v>
      </c>
      <c r="AA5" s="55">
        <f>AVERAGE(H14:H51)</f>
        <v>6.0263157894736841</v>
      </c>
      <c r="AB5" s="56">
        <f>_xlfn.STDEV.S(H14:H51)</f>
        <v>1.914962546693656</v>
      </c>
      <c r="AC5" s="57">
        <f>COUNT(H14:H51)</f>
        <v>38</v>
      </c>
      <c r="AD5" s="58">
        <f>AVERAGE(I14:I51)</f>
        <v>5.2631578947368425</v>
      </c>
      <c r="AE5" s="56">
        <f>_xlfn.STDEV.S(I14:I51)</f>
        <v>1.9955164003648747</v>
      </c>
      <c r="AF5" s="57">
        <f>COUNT(I14:I51)</f>
        <v>38</v>
      </c>
      <c r="AG5" s="58">
        <f>AVERAGE(J14:J51)</f>
        <v>6.3320175438596484</v>
      </c>
      <c r="AH5" s="56">
        <f>_xlfn.STDEV.S(J14:J51)</f>
        <v>1.7058070491333639</v>
      </c>
      <c r="AI5" s="57">
        <f>COUNT(J14:J51)</f>
        <v>38</v>
      </c>
    </row>
    <row r="6" spans="1:35" ht="15.75" thickBot="1" x14ac:dyDescent="0.3">
      <c r="A6" s="204"/>
      <c r="B6" s="198"/>
      <c r="C6" s="199"/>
      <c r="D6" s="7">
        <f>'[1]12 anys'!F78</f>
        <v>6.5</v>
      </c>
      <c r="E6" s="7">
        <f>'[1]12 anys'!H78</f>
        <v>8</v>
      </c>
      <c r="F6" s="8">
        <f>'[1]12 anys'!I78</f>
        <v>7.25</v>
      </c>
      <c r="G6" s="7">
        <f>'[1]12 anys'!K78</f>
        <v>6</v>
      </c>
      <c r="H6" s="7">
        <f>'[1]12 anys'!P78</f>
        <v>7</v>
      </c>
      <c r="I6" s="8">
        <f>'[1]12 anys'!Q78</f>
        <v>6.5</v>
      </c>
      <c r="J6" s="9">
        <f>'[1]12 anys'!V78</f>
        <v>7.916666666666667</v>
      </c>
      <c r="L6" s="208"/>
      <c r="M6" s="212"/>
      <c r="N6" s="37" t="s">
        <v>13</v>
      </c>
      <c r="O6" s="59">
        <f>AVERAGE(D52:D91)</f>
        <v>5.5062499999999996</v>
      </c>
      <c r="P6" s="60">
        <f>_xlfn.STDEV.S(D52:D91)</f>
        <v>1.942678150758868</v>
      </c>
      <c r="Q6" s="61">
        <f>COUNT(D52:D91)</f>
        <v>40</v>
      </c>
      <c r="R6" s="59">
        <f>AVERAGE(E52:E91)</f>
        <v>5.875</v>
      </c>
      <c r="S6" s="60">
        <f>_xlfn.STDEV.S(E52:E91)</f>
        <v>2.0654359445467296</v>
      </c>
      <c r="T6" s="61">
        <f>COUNT(E52:E91)</f>
        <v>40</v>
      </c>
      <c r="U6" s="62">
        <f>AVERAGE(F52:F91)</f>
        <v>5.6906249999999998</v>
      </c>
      <c r="V6" s="60">
        <f>_xlfn.STDEV.S(F52:F91)</f>
        <v>1.9234108283836795</v>
      </c>
      <c r="W6" s="61">
        <f>COUNT(F52:F91)</f>
        <v>40</v>
      </c>
      <c r="X6" s="59">
        <f>AVERAGE(G52:G91)</f>
        <v>5.0256410256410255</v>
      </c>
      <c r="Y6" s="60">
        <f>_xlfn.STDEV.S(G52:G91)</f>
        <v>2.2882673229827191</v>
      </c>
      <c r="Z6" s="61">
        <f>COUNT(G52:G91)</f>
        <v>39</v>
      </c>
      <c r="AA6" s="59">
        <f>AVERAGE(H52:H91)</f>
        <v>5.8916666666666675</v>
      </c>
      <c r="AB6" s="60">
        <f>_xlfn.STDEV.S(H52:H91)</f>
        <v>1.9039619809941586</v>
      </c>
      <c r="AC6" s="61">
        <f>COUNT(H52:H91)</f>
        <v>40</v>
      </c>
      <c r="AD6" s="62">
        <f>AVERAGE(I52:I91)</f>
        <v>5.4333333333333318</v>
      </c>
      <c r="AE6" s="60">
        <f>_xlfn.STDEV.S(I52:I91)</f>
        <v>1.9646492985000836</v>
      </c>
      <c r="AF6" s="61">
        <f>COUNT(I52:I91)</f>
        <v>40</v>
      </c>
      <c r="AG6" s="62">
        <f>AVERAGE(J52:J91)</f>
        <v>6.0590104166666672</v>
      </c>
      <c r="AH6" s="60">
        <f>_xlfn.STDEV.S(J52:J91)</f>
        <v>1.6621567847411607</v>
      </c>
      <c r="AI6" s="61">
        <f>COUNT(J52:J91)</f>
        <v>40</v>
      </c>
    </row>
    <row r="7" spans="1:35" x14ac:dyDescent="0.25">
      <c r="A7" s="204"/>
      <c r="B7" s="198"/>
      <c r="C7" s="199"/>
      <c r="D7" s="7">
        <f>'[1]12 anys'!F80</f>
        <v>9.25</v>
      </c>
      <c r="E7" s="7">
        <f>'[1]12 anys'!H80</f>
        <v>8</v>
      </c>
      <c r="F7" s="8">
        <f>'[1]12 anys'!I80</f>
        <v>8.625</v>
      </c>
      <c r="G7" s="7">
        <f>'[1]12 anys'!K80</f>
        <v>7</v>
      </c>
      <c r="H7" s="7">
        <f>'[1]12 anys'!P80</f>
        <v>8.5</v>
      </c>
      <c r="I7" s="8">
        <f>'[1]12 anys'!Q80</f>
        <v>7.75</v>
      </c>
      <c r="J7" s="9">
        <f>'[1]12 anys'!V80</f>
        <v>7.59375</v>
      </c>
      <c r="L7" s="206" t="s">
        <v>15</v>
      </c>
      <c r="M7" s="209" t="s">
        <v>11</v>
      </c>
      <c r="N7" s="63" t="s">
        <v>12</v>
      </c>
      <c r="O7" s="55">
        <f>AVERAGE(D92:D98)</f>
        <v>7.2261904761904763</v>
      </c>
      <c r="P7" s="56">
        <f>_xlfn.STDEV.S(D92:D98)</f>
        <v>1.3758114488755859</v>
      </c>
      <c r="Q7" s="57">
        <f>COUNT(D92:D98)</f>
        <v>7</v>
      </c>
      <c r="R7" s="55">
        <f>AVERAGE(E92:E98)</f>
        <v>7.8571428571428568</v>
      </c>
      <c r="S7" s="56">
        <f>_xlfn.STDEV.S(E92:E98)</f>
        <v>1.2149857925879102</v>
      </c>
      <c r="T7" s="57">
        <f>COUNT(E92:E98)</f>
        <v>7</v>
      </c>
      <c r="U7" s="58">
        <f>AVERAGE(F92:F98)</f>
        <v>7.541666666666667</v>
      </c>
      <c r="V7" s="56">
        <f>_xlfn.STDEV.S(F92:F98)</f>
        <v>1.2801909579781001</v>
      </c>
      <c r="W7" s="57">
        <f>COUNT(F92:F98)</f>
        <v>7</v>
      </c>
      <c r="X7" s="55">
        <f>AVERAGE(G92:G98)</f>
        <v>6.7142857142857144</v>
      </c>
      <c r="Y7" s="56">
        <f>_xlfn.STDEV.S(G92:G98)</f>
        <v>1.3801311186847094</v>
      </c>
      <c r="Z7" s="57">
        <f>COUNT(G92:G98)</f>
        <v>7</v>
      </c>
      <c r="AA7" s="55">
        <f>AVERAGE(H92:H98)</f>
        <v>7.3571428571428568</v>
      </c>
      <c r="AB7" s="56">
        <f>_xlfn.STDEV.S(H92:H98)</f>
        <v>1.0293317295817737</v>
      </c>
      <c r="AC7" s="57">
        <f>COUNT(H92:H98)</f>
        <v>7</v>
      </c>
      <c r="AD7" s="58">
        <f>AVERAGE(I92:I98)</f>
        <v>7.1964285714285712</v>
      </c>
      <c r="AE7" s="56">
        <f>_xlfn.STDEV.S(I92:I98)</f>
        <v>1.0797789676816365</v>
      </c>
      <c r="AF7" s="57">
        <f>COUNT(I92:I98)</f>
        <v>7</v>
      </c>
      <c r="AG7" s="58">
        <f>AVERAGE(J92:J98)</f>
        <v>7.541666666666667</v>
      </c>
      <c r="AH7" s="56">
        <f>_xlfn.STDEV.S(J92:J98)</f>
        <v>0.78637209792113638</v>
      </c>
      <c r="AI7" s="57">
        <f>COUNT(J92:J98)</f>
        <v>7</v>
      </c>
    </row>
    <row r="8" spans="1:35" x14ac:dyDescent="0.25">
      <c r="A8" s="204"/>
      <c r="B8" s="198"/>
      <c r="C8" s="188"/>
      <c r="D8" s="10">
        <f>'[1]12 anys'!F90</f>
        <v>9.5</v>
      </c>
      <c r="E8" s="10">
        <f>'[1]12 anys'!H90</f>
        <v>9</v>
      </c>
      <c r="F8" s="11">
        <f>'[1]12 anys'!I90</f>
        <v>9.25</v>
      </c>
      <c r="G8" s="10">
        <f>'[1]12 anys'!K90</f>
        <v>10</v>
      </c>
      <c r="H8" s="10">
        <f>'[1]12 anys'!P90</f>
        <v>9</v>
      </c>
      <c r="I8" s="11">
        <f>'[1]12 anys'!Q90</f>
        <v>9.5</v>
      </c>
      <c r="J8" s="12">
        <f>'[1]12 anys'!V90</f>
        <v>9.1875</v>
      </c>
      <c r="L8" s="207"/>
      <c r="M8" s="210"/>
      <c r="N8" s="49" t="s">
        <v>13</v>
      </c>
      <c r="O8" s="50">
        <f>AVERAGE(D99:D102)</f>
        <v>6.354166666666667</v>
      </c>
      <c r="P8" s="51">
        <f>_xlfn.STDEV.S(D99:D102)</f>
        <v>2.7691881080522105</v>
      </c>
      <c r="Q8" s="52">
        <f>COUNT(D99:D102)</f>
        <v>4</v>
      </c>
      <c r="R8" s="50">
        <f>AVERAGE(E99:E102)</f>
        <v>7</v>
      </c>
      <c r="S8" s="51">
        <f>_xlfn.STDEV.S(E99:E102)</f>
        <v>2.1602468994692869</v>
      </c>
      <c r="T8" s="52">
        <f>COUNT(E99:E102)</f>
        <v>4</v>
      </c>
      <c r="U8" s="53">
        <f>AVERAGE(F99:F102)</f>
        <v>6.6770833333333339</v>
      </c>
      <c r="V8" s="51">
        <f>_xlfn.STDEV.S(F99:F102)</f>
        <v>2.4382121466808853</v>
      </c>
      <c r="W8" s="52">
        <f>COUNT(F99:F102)</f>
        <v>4</v>
      </c>
      <c r="X8" s="50">
        <f>AVERAGE(G99:G102)</f>
        <v>6.25</v>
      </c>
      <c r="Y8" s="51">
        <f>_xlfn.STDEV.S(G99:G102)</f>
        <v>2.8722813232690143</v>
      </c>
      <c r="Z8" s="52">
        <f>COUNT(G99:G102)</f>
        <v>4</v>
      </c>
      <c r="AA8" s="50">
        <f>AVERAGE(H99:H102)</f>
        <v>6.875</v>
      </c>
      <c r="AB8" s="51">
        <f>_xlfn.STDEV.S(H99:H102)</f>
        <v>1.5478479684172259</v>
      </c>
      <c r="AC8" s="52">
        <f>COUNT(H99:H102)</f>
        <v>4</v>
      </c>
      <c r="AD8" s="53">
        <f>AVERAGE(I99:I102)</f>
        <v>6.71875</v>
      </c>
      <c r="AE8" s="51">
        <f>_xlfn.STDEV.S(I99:I102)</f>
        <v>1.8551027599569787</v>
      </c>
      <c r="AF8" s="52">
        <f>COUNT(I99:I102)</f>
        <v>4</v>
      </c>
      <c r="AG8" s="53">
        <f>AVERAGE(J99:J102)</f>
        <v>7.0989583333333339</v>
      </c>
      <c r="AH8" s="51">
        <f>_xlfn.STDEV.S(J99:J102)</f>
        <v>1.9247733903414856</v>
      </c>
      <c r="AI8" s="52">
        <f>COUNT(J99:J102)</f>
        <v>4</v>
      </c>
    </row>
    <row r="9" spans="1:35" x14ac:dyDescent="0.25">
      <c r="A9" s="204"/>
      <c r="B9" s="198"/>
      <c r="C9" s="200" t="s">
        <v>13</v>
      </c>
      <c r="D9" s="7">
        <f>'[1]12 anys'!F64</f>
        <v>7</v>
      </c>
      <c r="E9" s="7">
        <f>'[1]12 anys'!H64</f>
        <v>8</v>
      </c>
      <c r="F9" s="8">
        <f>'[1]12 anys'!I64</f>
        <v>7.5</v>
      </c>
      <c r="G9" s="7">
        <f>'[1]12 anys'!K64</f>
        <v>7</v>
      </c>
      <c r="H9" s="7">
        <f>'[1]12 anys'!P64</f>
        <v>8</v>
      </c>
      <c r="I9" s="8">
        <f>'[1]12 anys'!Q64</f>
        <v>7.5</v>
      </c>
      <c r="J9" s="9">
        <f>'[1]12 anys'!V64</f>
        <v>7.666666666666667</v>
      </c>
      <c r="L9" s="207"/>
      <c r="M9" s="211" t="s">
        <v>14</v>
      </c>
      <c r="N9" s="54" t="s">
        <v>12</v>
      </c>
      <c r="O9" s="55">
        <f>AVERAGE(D103:D154)</f>
        <v>5.3614379084967325</v>
      </c>
      <c r="P9" s="56">
        <f>_xlfn.STDEV.S(D103:D154)</f>
        <v>1.9737879267936638</v>
      </c>
      <c r="Q9" s="57">
        <f>COUNT(D103:D154)</f>
        <v>51</v>
      </c>
      <c r="R9" s="55">
        <f>AVERAGE(E103:E154)</f>
        <v>6.5098039215686274</v>
      </c>
      <c r="S9" s="56">
        <f>_xlfn.STDEV.S(E103:E154)</f>
        <v>2.0111941628754568</v>
      </c>
      <c r="T9" s="57">
        <f>COUNT(E103:E154)</f>
        <v>51</v>
      </c>
      <c r="U9" s="58">
        <f>AVERAGE(F103:F154)</f>
        <v>5.9356209150326782</v>
      </c>
      <c r="V9" s="56">
        <f>_xlfn.STDEV.S(F103:F154)</f>
        <v>1.9447693939495032</v>
      </c>
      <c r="W9" s="57">
        <f>COUNT(F103:F154)</f>
        <v>51</v>
      </c>
      <c r="X9" s="55">
        <f>AVERAGE(G103:G154)</f>
        <v>4.784313725490196</v>
      </c>
      <c r="Y9" s="56">
        <f>_xlfn.STDEV.S(G103:G154)</f>
        <v>2.3005540679601175</v>
      </c>
      <c r="Z9" s="57">
        <f>COUNT(G103:G154)</f>
        <v>51</v>
      </c>
      <c r="AA9" s="55">
        <f>AVERAGE(H103:H154)</f>
        <v>5.617647058823529</v>
      </c>
      <c r="AB9" s="56">
        <f>_xlfn.STDEV.S(H103:H154)</f>
        <v>1.9302544788035529</v>
      </c>
      <c r="AC9" s="57">
        <f>COUNT(H103:H154)</f>
        <v>51</v>
      </c>
      <c r="AD9" s="58">
        <f>AVERAGE(I103:I154)</f>
        <v>5.409313725490196</v>
      </c>
      <c r="AE9" s="56">
        <f>_xlfn.STDEV.S(I103:I154)</f>
        <v>1.9707356544214258</v>
      </c>
      <c r="AF9" s="57">
        <f>COUNT(I103:I154)</f>
        <v>51</v>
      </c>
      <c r="AG9" s="58">
        <f>AVERAGE(J103:J154)</f>
        <v>6.424986383442266</v>
      </c>
      <c r="AH9" s="56">
        <f>_xlfn.STDEV.S(J103:J154)</f>
        <v>1.7067843655737673</v>
      </c>
      <c r="AI9" s="57">
        <f>COUNT(J103:J154)</f>
        <v>51</v>
      </c>
    </row>
    <row r="10" spans="1:35" ht="15.75" thickBot="1" x14ac:dyDescent="0.3">
      <c r="A10" s="204"/>
      <c r="B10" s="198"/>
      <c r="C10" s="201"/>
      <c r="D10" s="7">
        <f>'[1]12 anys'!F66</f>
        <v>7.25</v>
      </c>
      <c r="E10" s="7">
        <f>'[1]12 anys'!H66</f>
        <v>8</v>
      </c>
      <c r="F10" s="8">
        <f>'[1]12 anys'!I66</f>
        <v>7.625</v>
      </c>
      <c r="G10" s="7">
        <f>'[1]12 anys'!K66</f>
        <v>8</v>
      </c>
      <c r="H10" s="7">
        <f>'[1]12 anys'!P66</f>
        <v>8</v>
      </c>
      <c r="I10" s="8">
        <f>'[1]12 anys'!Q66</f>
        <v>8</v>
      </c>
      <c r="J10" s="9">
        <f>'[1]12 anys'!V66</f>
        <v>7.875</v>
      </c>
      <c r="L10" s="208"/>
      <c r="M10" s="212"/>
      <c r="N10" s="37" t="s">
        <v>13</v>
      </c>
      <c r="O10" s="59">
        <f>AVERAGE(D155:D186)</f>
        <v>5.0139784946236556</v>
      </c>
      <c r="P10" s="60">
        <f>_xlfn.STDEV.S(D155:D186)</f>
        <v>1.7565174761346791</v>
      </c>
      <c r="Q10" s="61">
        <f>COUNT(D155:D186)</f>
        <v>31</v>
      </c>
      <c r="R10" s="59">
        <f>AVERAGE(E155:E186)</f>
        <v>6.290322580645161</v>
      </c>
      <c r="S10" s="60">
        <f>_xlfn.STDEV.S(E155:E186)</f>
        <v>1.9398204107098305</v>
      </c>
      <c r="T10" s="61">
        <f>COUNT(E155:E186)</f>
        <v>31</v>
      </c>
      <c r="U10" s="62">
        <f>AVERAGE(F155:F186)</f>
        <v>5.6521505376344088</v>
      </c>
      <c r="V10" s="60">
        <f>_xlfn.STDEV.S(F155:F186)</f>
        <v>1.820171145471011</v>
      </c>
      <c r="W10" s="61">
        <f>COUNT(F155:F186)</f>
        <v>31</v>
      </c>
      <c r="X10" s="59">
        <f>AVERAGE(G155:G186)</f>
        <v>5.032258064516129</v>
      </c>
      <c r="Y10" s="60">
        <f>_xlfn.STDEV.S(G155:G186)</f>
        <v>2.1210668851271044</v>
      </c>
      <c r="Z10" s="61">
        <f>COUNT(G155:G186)</f>
        <v>31</v>
      </c>
      <c r="AA10" s="59">
        <f>AVERAGE(H155:H186)</f>
        <v>5.5483870967741939</v>
      </c>
      <c r="AB10" s="60">
        <f>_xlfn.STDEV.S(H155:H186)</f>
        <v>2.0508325086399966</v>
      </c>
      <c r="AC10" s="61">
        <f>COUNT(H155:H186)</f>
        <v>31</v>
      </c>
      <c r="AD10" s="62">
        <f>AVERAGE(I155:I186)</f>
        <v>5.419354838709677</v>
      </c>
      <c r="AE10" s="60">
        <f>_xlfn.STDEV.S(I155:I186)</f>
        <v>1.9802536630170569</v>
      </c>
      <c r="AF10" s="61">
        <f>COUNT(I155:I186)</f>
        <v>31</v>
      </c>
      <c r="AG10" s="62">
        <f>AVERAGE(J155:J186)</f>
        <v>6.0602419354838712</v>
      </c>
      <c r="AH10" s="60">
        <f>_xlfn.STDEV.S(J155:J186)</f>
        <v>1.7078851945210698</v>
      </c>
      <c r="AI10" s="61">
        <f>COUNT(J155:J186)</f>
        <v>31</v>
      </c>
    </row>
    <row r="11" spans="1:35" x14ac:dyDescent="0.25">
      <c r="A11" s="204"/>
      <c r="B11" s="198"/>
      <c r="C11" s="201"/>
      <c r="D11" s="7">
        <f>'[1]12 anys'!F69</f>
        <v>8.25</v>
      </c>
      <c r="E11" s="7">
        <f>'[1]12 anys'!H69</f>
        <v>8</v>
      </c>
      <c r="F11" s="8">
        <f>'[1]12 anys'!I69</f>
        <v>8.125</v>
      </c>
      <c r="G11" s="7">
        <f>'[1]12 anys'!K69</f>
        <v>9</v>
      </c>
      <c r="H11" s="7">
        <f>'[1]12 anys'!P69</f>
        <v>8</v>
      </c>
      <c r="I11" s="8">
        <f>'[1]12 anys'!Q69</f>
        <v>8.5</v>
      </c>
      <c r="J11" s="9">
        <f>'[1]12 anys'!V69</f>
        <v>7.875</v>
      </c>
      <c r="L11" s="206" t="s">
        <v>16</v>
      </c>
      <c r="M11" s="209" t="s">
        <v>11</v>
      </c>
      <c r="N11" s="63" t="s">
        <v>12</v>
      </c>
      <c r="O11" s="55">
        <f>AVERAGE(D187:D193)</f>
        <v>8.4523809523809526</v>
      </c>
      <c r="P11" s="56">
        <f>_xlfn.STDEV.S(D187:D193)</f>
        <v>1.3496031162636606</v>
      </c>
      <c r="Q11" s="57">
        <f>COUNT(D187:D193)</f>
        <v>7</v>
      </c>
      <c r="R11" s="55">
        <f>AVERAGE(E187:E193)</f>
        <v>8.7857142857142865</v>
      </c>
      <c r="S11" s="56">
        <f>_xlfn.STDEV.S(E187:E193)</f>
        <v>1.074598485371121</v>
      </c>
      <c r="T11" s="57">
        <f>COUNT(E187:E193)</f>
        <v>7</v>
      </c>
      <c r="U11" s="58">
        <f>AVERAGE(F187:F193)</f>
        <v>8.6190476190476186</v>
      </c>
      <c r="V11" s="56">
        <f>_xlfn.STDEV.S(F187:F193)</f>
        <v>1.1675166971376725</v>
      </c>
      <c r="W11" s="57">
        <f>COUNT(F187:F193)</f>
        <v>7</v>
      </c>
      <c r="X11" s="55">
        <f>AVERAGE(G187:G193)</f>
        <v>8</v>
      </c>
      <c r="Y11" s="56">
        <f>_xlfn.STDEV.S(G187:G193)</f>
        <v>0.81649658092772603</v>
      </c>
      <c r="Z11" s="57">
        <f>COUNT(G187:G193)</f>
        <v>7</v>
      </c>
      <c r="AA11" s="55">
        <f>AVERAGE(H187:H193)</f>
        <v>9</v>
      </c>
      <c r="AB11" s="56">
        <f>_xlfn.STDEV.S(H187:H193)</f>
        <v>0.70710678118654757</v>
      </c>
      <c r="AC11" s="57">
        <f>COUNT(H187:H193)</f>
        <v>7</v>
      </c>
      <c r="AD11" s="58">
        <f>AVERAGE(I187:I193)</f>
        <v>8.5</v>
      </c>
      <c r="AE11" s="56">
        <f>_xlfn.STDEV.S(I187:I193)</f>
        <v>0.40824829046386302</v>
      </c>
      <c r="AF11" s="57">
        <f>COUNT(I187:I193)</f>
        <v>7</v>
      </c>
      <c r="AG11" s="58">
        <f>AVERAGE(J187:J193)</f>
        <v>8.3869047619047628</v>
      </c>
      <c r="AH11" s="56">
        <f>_xlfn.STDEV.S(J187:J193)</f>
        <v>0.66185952868738407</v>
      </c>
      <c r="AI11" s="57">
        <f>COUNT(J187:J193)</f>
        <v>7</v>
      </c>
    </row>
    <row r="12" spans="1:35" x14ac:dyDescent="0.25">
      <c r="A12" s="204"/>
      <c r="B12" s="198"/>
      <c r="C12" s="201"/>
      <c r="D12" s="7">
        <f>'[1]12 anys'!F81</f>
        <v>8</v>
      </c>
      <c r="E12" s="7">
        <f>'[1]12 anys'!H81</f>
        <v>8</v>
      </c>
      <c r="F12" s="8">
        <f>'[1]12 anys'!I81</f>
        <v>8</v>
      </c>
      <c r="G12" s="7">
        <f>'[1]12 anys'!K81</f>
        <v>5</v>
      </c>
      <c r="H12" s="7">
        <f>'[1]12 anys'!P81</f>
        <v>7</v>
      </c>
      <c r="I12" s="8">
        <f>'[1]12 anys'!Q81</f>
        <v>6</v>
      </c>
      <c r="J12" s="9">
        <f>'[1]12 anys'!V81</f>
        <v>7.333333333333333</v>
      </c>
      <c r="L12" s="207"/>
      <c r="M12" s="210"/>
      <c r="N12" s="49" t="s">
        <v>13</v>
      </c>
      <c r="O12" s="50">
        <f>AVERAGE(D194:D197)</f>
        <v>5.0833333333333339</v>
      </c>
      <c r="P12" s="51">
        <f>_xlfn.STDEV.S(D194:D197)</f>
        <v>1.7506612507320811</v>
      </c>
      <c r="Q12" s="52">
        <f>COUNT(D194:D197)</f>
        <v>4</v>
      </c>
      <c r="R12" s="50">
        <f>AVERAGE(E194:E197)</f>
        <v>7.25</v>
      </c>
      <c r="S12" s="51">
        <f>_xlfn.STDEV.S(E194:E197)</f>
        <v>1.3228756555322954</v>
      </c>
      <c r="T12" s="52">
        <f>COUNT(E194:E197)</f>
        <v>4</v>
      </c>
      <c r="U12" s="53">
        <f>AVERAGE(F194:F197)</f>
        <v>6.166666666666667</v>
      </c>
      <c r="V12" s="51">
        <f>_xlfn.STDEV.S(F194:F197)</f>
        <v>1.4891583504089114</v>
      </c>
      <c r="W12" s="52">
        <f>COUNT(F194:F197)</f>
        <v>4</v>
      </c>
      <c r="X12" s="50">
        <f>AVERAGE(G194:G197)</f>
        <v>4.5</v>
      </c>
      <c r="Y12" s="51">
        <f>_xlfn.STDEV.S(G194:G197)</f>
        <v>1.2909944487358056</v>
      </c>
      <c r="Z12" s="52">
        <f>COUNT(G194:G197)</f>
        <v>4</v>
      </c>
      <c r="AA12" s="50">
        <f>AVERAGE(H194:H197)</f>
        <v>7.375</v>
      </c>
      <c r="AB12" s="51">
        <f>_xlfn.STDEV.S(H194:H197)</f>
        <v>1.1086778913041726</v>
      </c>
      <c r="AC12" s="52">
        <f>COUNT(H194:H197)</f>
        <v>4</v>
      </c>
      <c r="AD12" s="53">
        <f>AVERAGE(I194:I197)</f>
        <v>5.9375</v>
      </c>
      <c r="AE12" s="51">
        <f>_xlfn.STDEV.S(I194:I197)</f>
        <v>1.1967838846954226</v>
      </c>
      <c r="AF12" s="52">
        <f>COUNT(I194:I197)</f>
        <v>4</v>
      </c>
      <c r="AG12" s="53">
        <f>AVERAGE(J194:J197)</f>
        <v>6.338541666666667</v>
      </c>
      <c r="AH12" s="51">
        <f>_xlfn.STDEV.S(J194:J197)</f>
        <v>0.94455294515643495</v>
      </c>
      <c r="AI12" s="52">
        <f>COUNT(J194:J197)</f>
        <v>4</v>
      </c>
    </row>
    <row r="13" spans="1:35" x14ac:dyDescent="0.25">
      <c r="A13" s="204"/>
      <c r="B13" s="186"/>
      <c r="C13" s="202"/>
      <c r="D13" s="10">
        <f>'[1]12 anys'!F85</f>
        <v>5.75</v>
      </c>
      <c r="E13" s="10">
        <f>'[1]12 anys'!H85</f>
        <v>7</v>
      </c>
      <c r="F13" s="11">
        <f>'[1]12 anys'!I85</f>
        <v>6.375</v>
      </c>
      <c r="G13" s="10">
        <f>'[1]12 anys'!K85</f>
        <v>6</v>
      </c>
      <c r="H13" s="10">
        <f>'[1]12 anys'!P85</f>
        <v>7</v>
      </c>
      <c r="I13" s="11">
        <f>'[1]12 anys'!Q85</f>
        <v>6.5</v>
      </c>
      <c r="J13" s="12">
        <f>'[1]12 anys'!V85</f>
        <v>7.291666666666667</v>
      </c>
      <c r="L13" s="207"/>
      <c r="M13" s="211" t="s">
        <v>14</v>
      </c>
      <c r="N13" s="54" t="s">
        <v>12</v>
      </c>
      <c r="O13" s="55">
        <f>AVERAGE(D198:D249)</f>
        <v>5.9759615384615383</v>
      </c>
      <c r="P13" s="56">
        <f>_xlfn.STDEV.S(D198:D249)</f>
        <v>2.0077692600350785</v>
      </c>
      <c r="Q13" s="57">
        <f>COUNT(D198:D249)</f>
        <v>52</v>
      </c>
      <c r="R13" s="55">
        <f>AVERAGE(E198:E249)</f>
        <v>7.0576923076923075</v>
      </c>
      <c r="S13" s="56">
        <f>_xlfn.STDEV.S(E198:E249)</f>
        <v>1.6646669753326619</v>
      </c>
      <c r="T13" s="57">
        <f>COUNT(E198:E249)</f>
        <v>52</v>
      </c>
      <c r="U13" s="58">
        <f>AVERAGE(F198:F249)</f>
        <v>6.5168269230769234</v>
      </c>
      <c r="V13" s="56">
        <f>_xlfn.STDEV.S(F198:F249)</f>
        <v>1.7768378518008008</v>
      </c>
      <c r="W13" s="57">
        <f>COUNT(F198:F249)</f>
        <v>52</v>
      </c>
      <c r="X13" s="55">
        <f>AVERAGE(G198:G249)</f>
        <v>4.9807692307692308</v>
      </c>
      <c r="Y13" s="56">
        <f>_xlfn.STDEV.S(G198:G249)</f>
        <v>2.246918452889791</v>
      </c>
      <c r="Z13" s="57">
        <f>COUNT(G198:G249)</f>
        <v>52</v>
      </c>
      <c r="AA13" s="55">
        <f>AVERAGE(H198:H249)</f>
        <v>6.2660256410256396</v>
      </c>
      <c r="AB13" s="56">
        <f>_xlfn.STDEV.S(H198:H249)</f>
        <v>2.0139112098067873</v>
      </c>
      <c r="AC13" s="57">
        <f>COUNT(H198:H249)</f>
        <v>52</v>
      </c>
      <c r="AD13" s="58">
        <f>AVERAGE(I198:I249)</f>
        <v>5.623397435897437</v>
      </c>
      <c r="AE13" s="56">
        <f>_xlfn.STDEV.S(I198:I249)</f>
        <v>2.0510565310136544</v>
      </c>
      <c r="AF13" s="57">
        <f>COUNT(I198:I249)</f>
        <v>52</v>
      </c>
      <c r="AG13" s="58">
        <f>AVERAGE(J198:J249)</f>
        <v>6.5064102564102582</v>
      </c>
      <c r="AH13" s="56">
        <f>_xlfn.STDEV.S(J198:J249)</f>
        <v>1.6474888177593725</v>
      </c>
      <c r="AI13" s="57">
        <f>COUNT(J198:J249)</f>
        <v>52</v>
      </c>
    </row>
    <row r="14" spans="1:35" ht="15.75" thickBot="1" x14ac:dyDescent="0.3">
      <c r="A14" s="204"/>
      <c r="B14" s="189" t="s">
        <v>14</v>
      </c>
      <c r="C14" s="192" t="s">
        <v>12</v>
      </c>
      <c r="D14" s="7">
        <f>'[1]12 anys'!F3</f>
        <v>5.5</v>
      </c>
      <c r="E14" s="7">
        <f>'[1]12 anys'!H3</f>
        <v>7</v>
      </c>
      <c r="F14" s="8">
        <f>'[1]12 anys'!I3</f>
        <v>6.25</v>
      </c>
      <c r="G14" s="7">
        <f>'[1]12 anys'!K3</f>
        <v>5</v>
      </c>
      <c r="H14" s="7">
        <f>'[1]12 anys'!P3</f>
        <v>5.333333333333333</v>
      </c>
      <c r="I14" s="8">
        <f>'[1]12 anys'!Q3</f>
        <v>5.1666666666666661</v>
      </c>
      <c r="J14" s="9">
        <f>'[1]12 anys'!V3</f>
        <v>6.4833333333333325</v>
      </c>
      <c r="L14" s="208"/>
      <c r="M14" s="212"/>
      <c r="N14" s="37" t="s">
        <v>13</v>
      </c>
      <c r="O14" s="59">
        <f>AVERAGE(D250:D292)</f>
        <v>5.4011627906976756</v>
      </c>
      <c r="P14" s="60">
        <f>_xlfn.STDEV.S(D250:D292)</f>
        <v>2.0268743215099057</v>
      </c>
      <c r="Q14" s="61">
        <f>COUNT(D250:D292)</f>
        <v>43</v>
      </c>
      <c r="R14" s="59">
        <f>AVERAGE(E250:E292)</f>
        <v>6.4302325581395348</v>
      </c>
      <c r="S14" s="60">
        <f>_xlfn.STDEV.S(E250:E292)</f>
        <v>1.7477243549311463</v>
      </c>
      <c r="T14" s="61">
        <f>COUNT(E250:E292)</f>
        <v>43</v>
      </c>
      <c r="U14" s="62">
        <f>AVERAGE(F250:F292)</f>
        <v>5.9156976744186034</v>
      </c>
      <c r="V14" s="60">
        <f>_xlfn.STDEV.S(F250:F292)</f>
        <v>1.7932460824558205</v>
      </c>
      <c r="W14" s="61">
        <f>COUNT(F250:F292)</f>
        <v>43</v>
      </c>
      <c r="X14" s="59">
        <f>AVERAGE(G250:G292)</f>
        <v>5</v>
      </c>
      <c r="Y14" s="60">
        <f>_xlfn.STDEV.S(G250:G292)</f>
        <v>2.1767166186932183</v>
      </c>
      <c r="Z14" s="61">
        <f>COUNT(G250:G292)</f>
        <v>43</v>
      </c>
      <c r="AA14" s="59">
        <f>AVERAGE(H250:H292)</f>
        <v>5.7306201550387588</v>
      </c>
      <c r="AB14" s="60">
        <f>_xlfn.STDEV.S(H250:H292)</f>
        <v>2.2886767804110248</v>
      </c>
      <c r="AC14" s="61">
        <f>COUNT(H250:H292)</f>
        <v>43</v>
      </c>
      <c r="AD14" s="62">
        <f>AVERAGE(I250:I292)</f>
        <v>5.3653100775193803</v>
      </c>
      <c r="AE14" s="60">
        <f>_xlfn.STDEV.S(I250:I292)</f>
        <v>2.1382027838698878</v>
      </c>
      <c r="AF14" s="61">
        <f>COUNT(I250:I292)</f>
        <v>43</v>
      </c>
      <c r="AG14" s="62">
        <f>AVERAGE(J250:J292)</f>
        <v>5.9635012919896635</v>
      </c>
      <c r="AH14" s="60">
        <f>_xlfn.STDEV.S(J250:J292)</f>
        <v>1.5353655169049956</v>
      </c>
      <c r="AI14" s="61">
        <f>COUNT(J250:J292)</f>
        <v>43</v>
      </c>
    </row>
    <row r="15" spans="1:35" x14ac:dyDescent="0.25">
      <c r="A15" s="204"/>
      <c r="B15" s="190"/>
      <c r="C15" s="193"/>
      <c r="D15" s="7">
        <f>'[1]12 anys'!F4</f>
        <v>5.5</v>
      </c>
      <c r="E15" s="7">
        <f>'[1]12 anys'!H4</f>
        <v>3</v>
      </c>
      <c r="F15" s="8">
        <f>'[1]12 anys'!I4</f>
        <v>4.25</v>
      </c>
      <c r="G15" s="7">
        <f>'[1]12 anys'!K4</f>
        <v>3</v>
      </c>
      <c r="H15" s="7">
        <f>'[1]12 anys'!P4</f>
        <v>5.25</v>
      </c>
      <c r="I15" s="8">
        <f>'[1]12 anys'!Q4</f>
        <v>4.125</v>
      </c>
      <c r="J15" s="9">
        <f>'[1]12 anys'!V4</f>
        <v>5.34375</v>
      </c>
      <c r="L15" s="206" t="s">
        <v>17</v>
      </c>
      <c r="M15" s="209" t="s">
        <v>11</v>
      </c>
      <c r="N15" s="63" t="s">
        <v>12</v>
      </c>
      <c r="O15" s="55">
        <f>AVERAGE(D293:D297)</f>
        <v>7.3666666666666671</v>
      </c>
      <c r="P15" s="56">
        <f>_xlfn.STDEV.S(D293:D297)</f>
        <v>1.5293426329272615</v>
      </c>
      <c r="Q15" s="57">
        <f>COUNT(D293:D297)</f>
        <v>5</v>
      </c>
      <c r="R15" s="55">
        <f>AVERAGE(E293:E297)</f>
        <v>7.3</v>
      </c>
      <c r="S15" s="56">
        <f>_xlfn.STDEV.S(E293:E297)</f>
        <v>1.4832396974191335</v>
      </c>
      <c r="T15" s="57">
        <f>COUNT(E293:E297)</f>
        <v>5</v>
      </c>
      <c r="U15" s="58">
        <f>AVERAGE(F293:F297)</f>
        <v>7.333333333333333</v>
      </c>
      <c r="V15" s="56">
        <f>_xlfn.STDEV.S(F293:F297)</f>
        <v>1.4872140247978962</v>
      </c>
      <c r="W15" s="57">
        <f>COUNT(F293:F297)</f>
        <v>5</v>
      </c>
      <c r="X15" s="55">
        <f>AVERAGE(G293:G297)</f>
        <v>6.6</v>
      </c>
      <c r="Y15" s="56">
        <f>_xlfn.STDEV.S(G293:G297)</f>
        <v>1.5165750888103091</v>
      </c>
      <c r="Z15" s="57">
        <f>COUNT(G293:G297)</f>
        <v>5</v>
      </c>
      <c r="AA15" s="55">
        <f>AVERAGE(H293:H297)</f>
        <v>7.9</v>
      </c>
      <c r="AB15" s="56">
        <f>_xlfn.STDEV.S(H293:H297)</f>
        <v>1.2449899597988721</v>
      </c>
      <c r="AC15" s="57">
        <f>COUNT(H293:H297)</f>
        <v>5</v>
      </c>
      <c r="AD15" s="58">
        <f>AVERAGE(I293:I297)</f>
        <v>7.25</v>
      </c>
      <c r="AE15" s="56">
        <f>_xlfn.STDEV.S(I293:I297)</f>
        <v>1.2747548783981961</v>
      </c>
      <c r="AF15" s="57">
        <f>COUNT(I293:I297)</f>
        <v>5</v>
      </c>
      <c r="AG15" s="58">
        <f>AVERAGE(J293:J297)</f>
        <v>7.2458333333333345</v>
      </c>
      <c r="AH15" s="56">
        <f>_xlfn.STDEV.S(J293:J297)</f>
        <v>1.1426470851103141</v>
      </c>
      <c r="AI15" s="57">
        <f>COUNT(J293:J297)</f>
        <v>5</v>
      </c>
    </row>
    <row r="16" spans="1:35" x14ac:dyDescent="0.25">
      <c r="A16" s="204"/>
      <c r="B16" s="190"/>
      <c r="C16" s="193"/>
      <c r="D16" s="7">
        <f>'[1]12 anys'!F5</f>
        <v>7</v>
      </c>
      <c r="E16" s="7">
        <f>'[1]12 anys'!H5</f>
        <v>7</v>
      </c>
      <c r="F16" s="8">
        <f>'[1]12 anys'!I5</f>
        <v>7</v>
      </c>
      <c r="G16" s="7">
        <f>'[1]12 anys'!K5</f>
        <v>6</v>
      </c>
      <c r="H16" s="7">
        <f>'[1]12 anys'!P5</f>
        <v>5.666666666666667</v>
      </c>
      <c r="I16" s="8">
        <f>'[1]12 anys'!Q5</f>
        <v>5.8333333333333339</v>
      </c>
      <c r="J16" s="9">
        <f>'[1]12 anys'!V5</f>
        <v>7.166666666666667</v>
      </c>
      <c r="L16" s="207"/>
      <c r="M16" s="210"/>
      <c r="N16" s="49" t="s">
        <v>13</v>
      </c>
      <c r="O16" s="50">
        <f>AVERAGE(D298:D301)</f>
        <v>7.4999999999999991</v>
      </c>
      <c r="P16" s="51">
        <f>_xlfn.STDEV.S(D298:D301)</f>
        <v>0.57735026918962606</v>
      </c>
      <c r="Q16" s="52">
        <f>COUNT(D298:D301)</f>
        <v>4</v>
      </c>
      <c r="R16" s="50">
        <f>AVERAGE(E298:E301)</f>
        <v>7.875</v>
      </c>
      <c r="S16" s="51">
        <f>_xlfn.STDEV.S(E298:E301)</f>
        <v>0.75</v>
      </c>
      <c r="T16" s="52">
        <f>COUNT(E298:E301)</f>
        <v>4</v>
      </c>
      <c r="U16" s="53">
        <f>AVERAGE(F298:F301)</f>
        <v>7.6875</v>
      </c>
      <c r="V16" s="51">
        <f>_xlfn.STDEV.S(F298:F301)</f>
        <v>0.61378832761067692</v>
      </c>
      <c r="W16" s="52">
        <f>COUNT(F298:F301)</f>
        <v>4</v>
      </c>
      <c r="X16" s="50">
        <f>AVERAGE(G298:G301)</f>
        <v>6.75</v>
      </c>
      <c r="Y16" s="51">
        <f>_xlfn.STDEV.S(G298:G301)</f>
        <v>1.5</v>
      </c>
      <c r="Z16" s="52">
        <f>COUNT(G298:G301)</f>
        <v>4</v>
      </c>
      <c r="AA16" s="50">
        <f>AVERAGE(H298:H301)</f>
        <v>7.875</v>
      </c>
      <c r="AB16" s="51">
        <f>_xlfn.STDEV.S(H298:H301)</f>
        <v>0.25</v>
      </c>
      <c r="AC16" s="52">
        <f>COUNT(H298:H301)</f>
        <v>4</v>
      </c>
      <c r="AD16" s="53">
        <f>AVERAGE(I298:I301)</f>
        <v>7.3125</v>
      </c>
      <c r="AE16" s="51">
        <f>_xlfn.STDEV.S(I298:I301)</f>
        <v>0.80039052967910607</v>
      </c>
      <c r="AF16" s="52">
        <f>COUNT(I298:I301)</f>
        <v>4</v>
      </c>
      <c r="AG16" s="53">
        <f>AVERAGE(J298:J301)</f>
        <v>7.4999999999999991</v>
      </c>
      <c r="AH16" s="51">
        <f>_xlfn.STDEV.S(J298:J301)</f>
        <v>0.39868611373353641</v>
      </c>
      <c r="AI16" s="52">
        <f>COUNT(J298:J301)</f>
        <v>4</v>
      </c>
    </row>
    <row r="17" spans="1:35" x14ac:dyDescent="0.25">
      <c r="A17" s="204"/>
      <c r="B17" s="190"/>
      <c r="C17" s="193"/>
      <c r="D17" s="7">
        <f>'[1]12 anys'!F6</f>
        <v>3.25</v>
      </c>
      <c r="E17" s="7">
        <f>'[1]12 anys'!H6</f>
        <v>3</v>
      </c>
      <c r="F17" s="8">
        <f>'[1]12 anys'!I6</f>
        <v>3.125</v>
      </c>
      <c r="G17" s="7">
        <f>'[1]12 anys'!K6</f>
        <v>1</v>
      </c>
      <c r="H17" s="7">
        <f>'[1]12 anys'!P6</f>
        <v>2.3333333333333335</v>
      </c>
      <c r="I17" s="8">
        <f>'[1]12 anys'!Q6</f>
        <v>1.6666666666666667</v>
      </c>
      <c r="J17" s="9">
        <f>'[1]12 anys'!V6</f>
        <v>3.1583333333333337</v>
      </c>
      <c r="L17" s="207"/>
      <c r="M17" s="211" t="s">
        <v>14</v>
      </c>
      <c r="N17" s="54" t="s">
        <v>12</v>
      </c>
      <c r="O17" s="55">
        <f>AVERAGE(D302:D354)</f>
        <v>6.4301886792452834</v>
      </c>
      <c r="P17" s="56">
        <f>_xlfn.STDEV.S(D302:D354)</f>
        <v>1.927924176512704</v>
      </c>
      <c r="Q17" s="57">
        <f>COUNT(D302:D354)</f>
        <v>53</v>
      </c>
      <c r="R17" s="55">
        <f>AVERAGE(E302:E354)</f>
        <v>7.2735849056603774</v>
      </c>
      <c r="S17" s="56">
        <f>_xlfn.STDEV.S(E302:E354)</f>
        <v>1.9304394620631997</v>
      </c>
      <c r="T17" s="57">
        <f>COUNT(E302:E354)</f>
        <v>53</v>
      </c>
      <c r="U17" s="58">
        <f>AVERAGE(F302:F354)</f>
        <v>6.8518867924528308</v>
      </c>
      <c r="V17" s="56">
        <f>_xlfn.STDEV.S(F302:F354)</f>
        <v>1.8714315341303829</v>
      </c>
      <c r="W17" s="57">
        <f>COUNT(F302:F354)</f>
        <v>53</v>
      </c>
      <c r="X17" s="55">
        <f>AVERAGE(G302:G354)</f>
        <v>5.1792452830188678</v>
      </c>
      <c r="Y17" s="56">
        <f>_xlfn.STDEV.S(G302:G354)</f>
        <v>2.4575126958405948</v>
      </c>
      <c r="Z17" s="57">
        <f>COUNT(G302:G354)</f>
        <v>53</v>
      </c>
      <c r="AA17" s="55">
        <f>AVERAGE(H302:H354)</f>
        <v>6.823717948717948</v>
      </c>
      <c r="AB17" s="56">
        <f>_xlfn.STDEV.S(H302:H354)</f>
        <v>1.8330105067936053</v>
      </c>
      <c r="AC17" s="57">
        <f>COUNT(H302:H354)</f>
        <v>52</v>
      </c>
      <c r="AD17" s="58">
        <f>AVERAGE(I302:I354)</f>
        <v>5.9465408805031448</v>
      </c>
      <c r="AE17" s="56">
        <f>_xlfn.STDEV.S(I302:I354)</f>
        <v>2.0996218587368372</v>
      </c>
      <c r="AF17" s="57">
        <f>COUNT(I302:I354)</f>
        <v>53</v>
      </c>
      <c r="AG17" s="58">
        <f>AVERAGE(J302:J354)</f>
        <v>6.4420204402515742</v>
      </c>
      <c r="AH17" s="56">
        <f>_xlfn.STDEV.S(J302:J354)</f>
        <v>1.812525448573272</v>
      </c>
      <c r="AI17" s="57">
        <f>COUNT(J302:J354)</f>
        <v>53</v>
      </c>
    </row>
    <row r="18" spans="1:35" ht="15.75" thickBot="1" x14ac:dyDescent="0.3">
      <c r="A18" s="204"/>
      <c r="B18" s="190"/>
      <c r="C18" s="193"/>
      <c r="D18" s="7">
        <f>'[1]12 anys'!F7</f>
        <v>4.75</v>
      </c>
      <c r="E18" s="7">
        <f>'[1]12 anys'!H7</f>
        <v>5</v>
      </c>
      <c r="F18" s="8">
        <f>'[1]12 anys'!I7</f>
        <v>4.875</v>
      </c>
      <c r="G18" s="7">
        <f>'[1]12 anys'!K7</f>
        <v>2</v>
      </c>
      <c r="H18" s="7">
        <f>'[1]12 anys'!P7</f>
        <v>4.75</v>
      </c>
      <c r="I18" s="8">
        <f>'[1]12 anys'!Q7</f>
        <v>3.375</v>
      </c>
      <c r="J18" s="9">
        <f>'[1]12 anys'!V7</f>
        <v>5.25</v>
      </c>
      <c r="L18" s="208"/>
      <c r="M18" s="212"/>
      <c r="N18" s="37" t="s">
        <v>13</v>
      </c>
      <c r="O18" s="59">
        <f>AVERAGE(D355:D399)</f>
        <v>5.9296296296296305</v>
      </c>
      <c r="P18" s="60">
        <f>_xlfn.STDEV.S(D355:D399)</f>
        <v>1.9439718040289822</v>
      </c>
      <c r="Q18" s="61">
        <f>COUNT(D355:D399)</f>
        <v>45</v>
      </c>
      <c r="R18" s="59">
        <f>AVERAGE(E355:E399)</f>
        <v>7.1111111111111107</v>
      </c>
      <c r="S18" s="60">
        <f>_xlfn.STDEV.S(E355:E399)</f>
        <v>1.9882864049937137</v>
      </c>
      <c r="T18" s="61">
        <f>COUNT(E355:E399)</f>
        <v>45</v>
      </c>
      <c r="U18" s="62">
        <f>AVERAGE(F355:F399)</f>
        <v>6.5203703703703706</v>
      </c>
      <c r="V18" s="60">
        <f>_xlfn.STDEV.S(F355:F399)</f>
        <v>1.9015921986617454</v>
      </c>
      <c r="W18" s="61">
        <f>COUNT(F355:F399)</f>
        <v>45</v>
      </c>
      <c r="X18" s="59">
        <f>AVERAGE(G355:G399)</f>
        <v>5.1111111111111107</v>
      </c>
      <c r="Y18" s="60">
        <f>_xlfn.STDEV.S(G355:G399)</f>
        <v>2.5336124248179548</v>
      </c>
      <c r="Z18" s="61">
        <f>COUNT(G355:G399)</f>
        <v>45</v>
      </c>
      <c r="AA18" s="59">
        <f>AVERAGE(H355:H399)</f>
        <v>6.2888888888888888</v>
      </c>
      <c r="AB18" s="60">
        <f>_xlfn.STDEV.S(H355:H399)</f>
        <v>1.8987635530268183</v>
      </c>
      <c r="AC18" s="61">
        <f>COUNT(H355:H399)</f>
        <v>45</v>
      </c>
      <c r="AD18" s="62">
        <f>AVERAGE(I355:I399)</f>
        <v>5.7</v>
      </c>
      <c r="AE18" s="60">
        <f>_xlfn.STDEV.S(I355:I399)</f>
        <v>2.1238038820222855</v>
      </c>
      <c r="AF18" s="61">
        <f>COUNT(I355:I399)</f>
        <v>45</v>
      </c>
      <c r="AG18" s="62">
        <f>AVERAGE(J355:J399)</f>
        <v>6.4229166666666666</v>
      </c>
      <c r="AH18" s="60">
        <f>_xlfn.STDEV.S(J355:J399)</f>
        <v>1.7638502018941984</v>
      </c>
      <c r="AI18" s="61">
        <f>COUNT(J355:J399)</f>
        <v>45</v>
      </c>
    </row>
    <row r="19" spans="1:35" x14ac:dyDescent="0.25">
      <c r="A19" s="204"/>
      <c r="B19" s="190"/>
      <c r="C19" s="193"/>
      <c r="D19" s="7">
        <f>'[1]12 anys'!F9</f>
        <v>5</v>
      </c>
      <c r="E19" s="7">
        <f>'[1]12 anys'!H9</f>
        <v>4</v>
      </c>
      <c r="F19" s="8">
        <f>'[1]12 anys'!I9</f>
        <v>4.5</v>
      </c>
      <c r="G19" s="7">
        <f>'[1]12 anys'!K9</f>
        <v>2</v>
      </c>
      <c r="H19" s="7">
        <f>'[1]12 anys'!P9</f>
        <v>5</v>
      </c>
      <c r="I19" s="8">
        <f>'[1]12 anys'!Q9</f>
        <v>3.5</v>
      </c>
      <c r="J19" s="9">
        <f>'[1]12 anys'!V9</f>
        <v>5.2</v>
      </c>
      <c r="L19" s="206" t="s">
        <v>18</v>
      </c>
      <c r="M19" s="209" t="s">
        <v>11</v>
      </c>
      <c r="N19" s="63" t="s">
        <v>12</v>
      </c>
      <c r="O19" s="55">
        <f>AVERAGE(D400:D402)</f>
        <v>9.1111111111111125</v>
      </c>
      <c r="P19" s="56">
        <f>_xlfn.STDEV.S(D400:D402)</f>
        <v>0.83887049280786086</v>
      </c>
      <c r="Q19" s="57">
        <f>COUNT(D400:D402)</f>
        <v>3</v>
      </c>
      <c r="R19" s="55">
        <f>AVERAGE(E400:E402)</f>
        <v>8.6666666666666661</v>
      </c>
      <c r="S19" s="56">
        <f>_xlfn.STDEV.S(E400:E402)</f>
        <v>0.57735026918962573</v>
      </c>
      <c r="T19" s="57">
        <f>COUNT(E400:E402)</f>
        <v>3</v>
      </c>
      <c r="U19" s="58">
        <f>AVERAGE(F400:F402)</f>
        <v>8.8888888888888893</v>
      </c>
      <c r="V19" s="56">
        <f>_xlfn.STDEV.S(F400:F402)</f>
        <v>0.67357531405456272</v>
      </c>
      <c r="W19" s="57">
        <f>COUNT(F400:F402)</f>
        <v>3</v>
      </c>
      <c r="X19" s="55">
        <f>AVERAGE(G400:G402)</f>
        <v>7.5</v>
      </c>
      <c r="Y19" s="56">
        <f>_xlfn.STDEV.S(G400:G402)</f>
        <v>3.5355339059327378</v>
      </c>
      <c r="Z19" s="57">
        <f>COUNT(G400:G402)</f>
        <v>2</v>
      </c>
      <c r="AA19" s="55">
        <f>AVERAGE(H400:H402)</f>
        <v>8.9444444444444446</v>
      </c>
      <c r="AB19" s="56">
        <f>_xlfn.STDEV.S(H400:H402)</f>
        <v>0.58531409738070739</v>
      </c>
      <c r="AC19" s="57">
        <f>COUNT(H400:H402)</f>
        <v>3</v>
      </c>
      <c r="AD19" s="58">
        <f>AVERAGE(I400:I402)</f>
        <v>8.4722222222222232</v>
      </c>
      <c r="AE19" s="56">
        <f>_xlfn.STDEV.S(I400:I402)</f>
        <v>1.6079950709340349</v>
      </c>
      <c r="AF19" s="57">
        <f>COUNT(I400:I402)</f>
        <v>3</v>
      </c>
      <c r="AG19" s="58">
        <f>AVERAGE(J400:J402)</f>
        <v>8.9351851851851851</v>
      </c>
      <c r="AH19" s="56">
        <f>_xlfn.STDEV.S(J400:J402)</f>
        <v>0.76896461840720554</v>
      </c>
      <c r="AI19" s="57">
        <f>COUNT(J400:J402)</f>
        <v>3</v>
      </c>
    </row>
    <row r="20" spans="1:35" x14ac:dyDescent="0.25">
      <c r="A20" s="204"/>
      <c r="B20" s="190"/>
      <c r="C20" s="193"/>
      <c r="D20" s="7">
        <f>'[1]12 anys'!F15</f>
        <v>4</v>
      </c>
      <c r="E20" s="7">
        <f>'[1]12 anys'!H15</f>
        <v>2</v>
      </c>
      <c r="F20" s="8">
        <f>'[1]12 anys'!I15</f>
        <v>3</v>
      </c>
      <c r="G20" s="7">
        <f>'[1]12 anys'!K15</f>
        <v>1</v>
      </c>
      <c r="H20" s="7">
        <f>'[1]12 anys'!P15</f>
        <v>2.6666666666666665</v>
      </c>
      <c r="I20" s="8">
        <f>'[1]12 anys'!Q15</f>
        <v>1.8333333333333333</v>
      </c>
      <c r="J20" s="9">
        <f>'[1]12 anys'!V15</f>
        <v>3.3666666666666663</v>
      </c>
      <c r="L20" s="207"/>
      <c r="M20" s="210"/>
      <c r="N20" s="49" t="s">
        <v>13</v>
      </c>
      <c r="O20" s="50">
        <f>AVERAGE(D403)</f>
        <v>4.333333333333333</v>
      </c>
      <c r="P20" s="64"/>
      <c r="Q20" s="52">
        <f>COUNT(D403)</f>
        <v>1</v>
      </c>
      <c r="R20" s="50">
        <f>AVERAGE(E403)</f>
        <v>2</v>
      </c>
      <c r="S20" s="64"/>
      <c r="T20" s="52">
        <f>COUNT(E403)</f>
        <v>1</v>
      </c>
      <c r="U20" s="53">
        <f>AVERAGE(F403)</f>
        <v>3.1666666666666665</v>
      </c>
      <c r="V20" s="64"/>
      <c r="W20" s="52">
        <f>COUNT(F403)</f>
        <v>1</v>
      </c>
      <c r="X20" s="65"/>
      <c r="Y20" s="64"/>
      <c r="Z20" s="66"/>
      <c r="AA20" s="50">
        <f>AVERAGE(H403)</f>
        <v>6</v>
      </c>
      <c r="AB20" s="64"/>
      <c r="AC20" s="52">
        <f>COUNT(H403)</f>
        <v>1</v>
      </c>
      <c r="AD20" s="53">
        <f>AVERAGE(I403)</f>
        <v>6</v>
      </c>
      <c r="AE20" s="64"/>
      <c r="AF20" s="52">
        <f>COUNT(I403)</f>
        <v>1</v>
      </c>
      <c r="AG20" s="53">
        <f>AVERAGE(J403)</f>
        <v>5.0555555555555554</v>
      </c>
      <c r="AH20" s="64"/>
      <c r="AI20" s="52">
        <f>COUNT(J403)</f>
        <v>1</v>
      </c>
    </row>
    <row r="21" spans="1:35" x14ac:dyDescent="0.25">
      <c r="A21" s="204"/>
      <c r="B21" s="190"/>
      <c r="C21" s="193"/>
      <c r="D21" s="7">
        <f>'[1]12 anys'!F16</f>
        <v>5.25</v>
      </c>
      <c r="E21" s="7">
        <f>'[1]12 anys'!H16</f>
        <v>6</v>
      </c>
      <c r="F21" s="8">
        <f>'[1]12 anys'!I16</f>
        <v>5.625</v>
      </c>
      <c r="G21" s="7">
        <f>'[1]12 anys'!K16</f>
        <v>4</v>
      </c>
      <c r="H21" s="7">
        <f>'[1]12 anys'!P16</f>
        <v>5.5</v>
      </c>
      <c r="I21" s="8">
        <f>'[1]12 anys'!Q16</f>
        <v>4.75</v>
      </c>
      <c r="J21" s="9">
        <f>'[1]12 anys'!V16</f>
        <v>6.0750000000000002</v>
      </c>
      <c r="L21" s="207"/>
      <c r="M21" s="211" t="s">
        <v>14</v>
      </c>
      <c r="N21" s="54" t="s">
        <v>12</v>
      </c>
      <c r="O21" s="55">
        <f>AVERAGE(D404:D449)</f>
        <v>6.3140151515151528</v>
      </c>
      <c r="P21" s="67">
        <f>_xlfn.STDEV.S(D404:D449)</f>
        <v>1.4189422816772626</v>
      </c>
      <c r="Q21" s="57">
        <f>COUNT(D404:D449)</f>
        <v>44</v>
      </c>
      <c r="R21" s="55">
        <f>AVERAGE(E404:E449)</f>
        <v>5.6300813008130079</v>
      </c>
      <c r="S21" s="67">
        <f>_xlfn.STDEV.S(E404:E449)</f>
        <v>2.140713859103609</v>
      </c>
      <c r="T21" s="57">
        <f>COUNT(E404:E449)</f>
        <v>41</v>
      </c>
      <c r="U21" s="58">
        <f>AVERAGE(F404:F449)</f>
        <v>5.956249999999998</v>
      </c>
      <c r="V21" s="67">
        <f>_xlfn.STDEV.S(F404:F449)</f>
        <v>1.5990550797057737</v>
      </c>
      <c r="W21" s="57">
        <f>COUNT(F404:F449)</f>
        <v>44</v>
      </c>
      <c r="X21" s="55">
        <f>AVERAGE(G404:G449)</f>
        <v>6.1</v>
      </c>
      <c r="Y21" s="67">
        <f>_xlfn.STDEV.S(G404:G449)</f>
        <v>1.8070742213255415</v>
      </c>
      <c r="Z21" s="57">
        <f>COUNT(G404:G449)</f>
        <v>30</v>
      </c>
      <c r="AA21" s="55">
        <f>AVERAGE(H404:H449)</f>
        <v>7.4215909090909093</v>
      </c>
      <c r="AB21" s="67">
        <f>_xlfn.STDEV.S(H404:H449)</f>
        <v>1.1635205616947575</v>
      </c>
      <c r="AC21" s="57">
        <f>COUNT(H404:H449)</f>
        <v>44</v>
      </c>
      <c r="AD21" s="58">
        <f>AVERAGE(I404:I449)</f>
        <v>6.8732954545454534</v>
      </c>
      <c r="AE21" s="67">
        <f>_xlfn.STDEV.S(I404:I449)</f>
        <v>1.2094048704427793</v>
      </c>
      <c r="AF21" s="57">
        <f>COUNT(I404:I449)</f>
        <v>44</v>
      </c>
      <c r="AG21" s="58">
        <f>AVERAGE(J404:J449)</f>
        <v>6.7447530864197498</v>
      </c>
      <c r="AH21" s="67">
        <f>_xlfn.STDEV.S(J404:J449)</f>
        <v>1.0834450574062535</v>
      </c>
      <c r="AI21" s="57">
        <f>COUNT(J404:J449)</f>
        <v>45</v>
      </c>
    </row>
    <row r="22" spans="1:35" ht="15.75" thickBot="1" x14ac:dyDescent="0.3">
      <c r="A22" s="204"/>
      <c r="B22" s="190"/>
      <c r="C22" s="193"/>
      <c r="D22" s="7">
        <f>'[1]12 anys'!F19</f>
        <v>5.25</v>
      </c>
      <c r="E22" s="7">
        <f>'[1]12 anys'!H19</f>
        <v>6</v>
      </c>
      <c r="F22" s="8">
        <f>'[1]12 anys'!I19</f>
        <v>5.625</v>
      </c>
      <c r="G22" s="7">
        <f>'[1]12 anys'!K19</f>
        <v>3</v>
      </c>
      <c r="H22" s="7">
        <f>'[1]12 anys'!P19</f>
        <v>6</v>
      </c>
      <c r="I22" s="8">
        <f>'[1]12 anys'!Q19</f>
        <v>4.5</v>
      </c>
      <c r="J22" s="9">
        <f>'[1]12 anys'!V19</f>
        <v>5.4249999999999998</v>
      </c>
      <c r="L22" s="208"/>
      <c r="M22" s="212"/>
      <c r="N22" s="37" t="s">
        <v>13</v>
      </c>
      <c r="O22" s="59">
        <f>AVERAGE(D450:D489)</f>
        <v>6.0379166666666686</v>
      </c>
      <c r="P22" s="60">
        <f>_xlfn.STDEV.S(D450:D489)</f>
        <v>1.6058031668113291</v>
      </c>
      <c r="Q22" s="61">
        <f>COUNT(D450:D489)</f>
        <v>40</v>
      </c>
      <c r="R22" s="59">
        <f>AVERAGE(E450:E489)</f>
        <v>5.7333333333333325</v>
      </c>
      <c r="S22" s="60">
        <f>_xlfn.STDEV.S(E450:E489)</f>
        <v>1.9410103986123761</v>
      </c>
      <c r="T22" s="61">
        <f>COUNT(E450:E489)</f>
        <v>40</v>
      </c>
      <c r="U22" s="62">
        <f>AVERAGE(F450:F489)</f>
        <v>5.8856249999999992</v>
      </c>
      <c r="V22" s="60">
        <f>_xlfn.STDEV.S(F450:F489)</f>
        <v>1.6858236503222241</v>
      </c>
      <c r="W22" s="61">
        <f>COUNT(F450:F489)</f>
        <v>40</v>
      </c>
      <c r="X22" s="59">
        <f>AVERAGE(G450:G489)</f>
        <v>5.375</v>
      </c>
      <c r="Y22" s="60">
        <f>_xlfn.STDEV.S(G450:G489)</f>
        <v>1.9797360527882695</v>
      </c>
      <c r="Z22" s="61">
        <f>COUNT(G450:G489)</f>
        <v>32</v>
      </c>
      <c r="AA22" s="59">
        <f>AVERAGE(H450:H489)</f>
        <v>7.2854166666666655</v>
      </c>
      <c r="AB22" s="60">
        <f>_xlfn.STDEV.S(H450:H489)</f>
        <v>1.2186068565949302</v>
      </c>
      <c r="AC22" s="61">
        <f>COUNT(H450:H489)</f>
        <v>40</v>
      </c>
      <c r="AD22" s="62">
        <f>AVERAGE(I450:I489)</f>
        <v>6.5114583333333345</v>
      </c>
      <c r="AE22" s="60">
        <f>_xlfn.STDEV.S(I450:I489)</f>
        <v>1.4464869116876753</v>
      </c>
      <c r="AF22" s="61">
        <f>COUNT(I450:I489)</f>
        <v>40</v>
      </c>
      <c r="AG22" s="62">
        <f>AVERAGE(J450:J489)</f>
        <v>6.7673611111111098</v>
      </c>
      <c r="AH22" s="60">
        <f>_xlfn.STDEV.S(J450:J489)</f>
        <v>1.1046286594637382</v>
      </c>
      <c r="AI22" s="61">
        <f>COUNT(J450:J489)</f>
        <v>40</v>
      </c>
    </row>
    <row r="23" spans="1:35" x14ac:dyDescent="0.25">
      <c r="A23" s="204"/>
      <c r="B23" s="190"/>
      <c r="C23" s="193"/>
      <c r="D23" s="7">
        <f>'[1]12 anys'!F20</f>
        <v>5.5</v>
      </c>
      <c r="E23" s="7">
        <f>'[1]12 anys'!H20</f>
        <v>6</v>
      </c>
      <c r="F23" s="8">
        <f>'[1]12 anys'!I20</f>
        <v>5.75</v>
      </c>
      <c r="G23" s="7">
        <f>'[1]12 anys'!K20</f>
        <v>6</v>
      </c>
      <c r="H23" s="7">
        <f>'[1]12 anys'!P20</f>
        <v>5.333333333333333</v>
      </c>
      <c r="I23" s="8">
        <f>'[1]12 anys'!Q20</f>
        <v>5.6666666666666661</v>
      </c>
      <c r="J23" s="9">
        <f>'[1]12 anys'!V20</f>
        <v>6.4833333333333325</v>
      </c>
      <c r="L23" s="206" t="s">
        <v>19</v>
      </c>
      <c r="M23" s="209" t="s">
        <v>11</v>
      </c>
      <c r="N23" s="63" t="s">
        <v>12</v>
      </c>
      <c r="O23" s="55">
        <f>AVERAGE(D490:D491)</f>
        <v>9.5</v>
      </c>
      <c r="P23" s="56">
        <f>_xlfn.STDEV.S(D490:D491)</f>
        <v>0.70710678118654757</v>
      </c>
      <c r="Q23" s="57">
        <f>COUNT(D490:D491)</f>
        <v>2</v>
      </c>
      <c r="R23" s="55">
        <f>AVERAGE(E490:E491)</f>
        <v>9</v>
      </c>
      <c r="S23" s="56">
        <f>_xlfn.STDEV.S(E490:E491)</f>
        <v>0.70710678118654757</v>
      </c>
      <c r="T23" s="57">
        <f>COUNT(E490:E491)</f>
        <v>2</v>
      </c>
      <c r="U23" s="58">
        <f>AVERAGE(F490:F491)</f>
        <v>9.25</v>
      </c>
      <c r="V23" s="56">
        <f>_xlfn.STDEV.S(F490:F491)</f>
        <v>0.70710678118654757</v>
      </c>
      <c r="W23" s="57">
        <f>COUNT(F490:F491)</f>
        <v>2</v>
      </c>
      <c r="X23" s="55">
        <f>AVERAGE(G490:G491)</f>
        <v>8</v>
      </c>
      <c r="Y23" s="56">
        <f>_xlfn.STDEV.S(G490:G491)</f>
        <v>0</v>
      </c>
      <c r="Z23" s="57">
        <f>COUNT(G490:G491)</f>
        <v>2</v>
      </c>
      <c r="AA23" s="55">
        <f>AVERAGE(H490:H491)</f>
        <v>8.5833333333333339</v>
      </c>
      <c r="AB23" s="56">
        <f>_xlfn.STDEV.S(H490:H491)</f>
        <v>1.2963624321753322</v>
      </c>
      <c r="AC23" s="57">
        <f>COUNT(H490:H491)</f>
        <v>2</v>
      </c>
      <c r="AD23" s="58">
        <f>AVERAGE(I490:I491)</f>
        <v>8.2916666666666679</v>
      </c>
      <c r="AE23" s="56">
        <f>_xlfn.STDEV.S(I490:I491)</f>
        <v>0.6481812160876681</v>
      </c>
      <c r="AF23" s="57">
        <f>COUNT(I490:I491)</f>
        <v>2</v>
      </c>
      <c r="AG23" s="58">
        <f>AVERAGE(J490:J491)</f>
        <v>8.7708333333333339</v>
      </c>
      <c r="AH23" s="56">
        <f>_xlfn.STDEV.S(J490:J491)</f>
        <v>0.67764399863710723</v>
      </c>
      <c r="AI23" s="57">
        <f>COUNT(J490:J491)</f>
        <v>2</v>
      </c>
    </row>
    <row r="24" spans="1:35" x14ac:dyDescent="0.25">
      <c r="A24" s="204"/>
      <c r="B24" s="190"/>
      <c r="C24" s="193"/>
      <c r="D24" s="7">
        <f>'[1]12 anys'!F21</f>
        <v>5.75</v>
      </c>
      <c r="E24" s="7">
        <f>'[1]12 anys'!H21</f>
        <v>3</v>
      </c>
      <c r="F24" s="8">
        <f>'[1]12 anys'!I21</f>
        <v>4.375</v>
      </c>
      <c r="G24" s="7">
        <f>'[1]12 anys'!K21</f>
        <v>3</v>
      </c>
      <c r="H24" s="7">
        <f>'[1]12 anys'!P21</f>
        <v>4.666666666666667</v>
      </c>
      <c r="I24" s="8">
        <f>'[1]12 anys'!Q21</f>
        <v>3.8333333333333335</v>
      </c>
      <c r="J24" s="9">
        <f>'[1]12 anys'!V21</f>
        <v>4.6416666666666675</v>
      </c>
      <c r="L24" s="207"/>
      <c r="M24" s="210"/>
      <c r="N24" s="49" t="s">
        <v>13</v>
      </c>
      <c r="O24" s="30"/>
      <c r="P24" s="68"/>
      <c r="Q24" s="69"/>
      <c r="R24" s="65"/>
      <c r="S24" s="68"/>
      <c r="T24" s="69"/>
      <c r="U24" s="70"/>
      <c r="V24" s="68"/>
      <c r="W24" s="66"/>
      <c r="X24" s="30"/>
      <c r="Y24" s="68"/>
      <c r="Z24" s="69"/>
      <c r="AA24" s="71"/>
      <c r="AB24" s="68"/>
      <c r="AC24" s="69"/>
      <c r="AD24" s="72"/>
      <c r="AE24" s="68"/>
      <c r="AF24" s="69"/>
      <c r="AG24" s="72"/>
      <c r="AH24" s="68"/>
      <c r="AI24" s="66"/>
    </row>
    <row r="25" spans="1:35" x14ac:dyDescent="0.25">
      <c r="A25" s="204"/>
      <c r="B25" s="190"/>
      <c r="C25" s="193"/>
      <c r="D25" s="7">
        <f>'[1]12 anys'!F22</f>
        <v>6.25</v>
      </c>
      <c r="E25" s="7">
        <f>'[1]12 anys'!H22</f>
        <v>3</v>
      </c>
      <c r="F25" s="8">
        <f>'[1]12 anys'!I22</f>
        <v>4.625</v>
      </c>
      <c r="G25" s="7">
        <f>'[1]12 anys'!K22</f>
        <v>3</v>
      </c>
      <c r="H25" s="7">
        <f>'[1]12 anys'!P22</f>
        <v>5</v>
      </c>
      <c r="I25" s="8">
        <f>'[1]12 anys'!Q22</f>
        <v>4</v>
      </c>
      <c r="J25" s="9">
        <f>'[1]12 anys'!V22</f>
        <v>4.7249999999999996</v>
      </c>
      <c r="L25" s="207"/>
      <c r="M25" s="211" t="s">
        <v>14</v>
      </c>
      <c r="N25" s="54" t="s">
        <v>12</v>
      </c>
      <c r="O25" s="55">
        <f>AVERAGE(D492:D542)</f>
        <v>6.8424836601307195</v>
      </c>
      <c r="P25" s="56">
        <f>_xlfn.STDEV.S(D492:D542)</f>
        <v>1.359821531286328</v>
      </c>
      <c r="Q25" s="57">
        <f>COUNT(D492:D542)</f>
        <v>51</v>
      </c>
      <c r="R25" s="55">
        <f>AVERAGE(E492:E542)</f>
        <v>6.56045751633987</v>
      </c>
      <c r="S25" s="56">
        <f>_xlfn.STDEV.S(E492:E542)</f>
        <v>1.5908661539632116</v>
      </c>
      <c r="T25" s="57">
        <f>COUNT(E492:E542)</f>
        <v>51</v>
      </c>
      <c r="U25" s="58">
        <f>AVERAGE(F492:F542)</f>
        <v>6.7014705882352938</v>
      </c>
      <c r="V25" s="56">
        <f>_xlfn.STDEV.S(F492:F542)</f>
        <v>1.352739715748041</v>
      </c>
      <c r="W25" s="57">
        <f>COUNT(F492:F542)</f>
        <v>51</v>
      </c>
      <c r="X25" s="55">
        <f>AVERAGE(G492:G542)</f>
        <v>5.7777777777777777</v>
      </c>
      <c r="Y25" s="56">
        <f>_xlfn.STDEV.S(G492:G542)</f>
        <v>2.1000610491736684</v>
      </c>
      <c r="Z25" s="57">
        <f>COUNT(G492:G542)</f>
        <v>27</v>
      </c>
      <c r="AA25" s="55">
        <f>AVERAGE(H492:H542)</f>
        <v>6.1212121212121211</v>
      </c>
      <c r="AB25" s="56">
        <f>_xlfn.STDEV.S(H492:H542)</f>
        <v>1.7752507291971882</v>
      </c>
      <c r="AC25" s="57">
        <f>COUNT(H492:H542)</f>
        <v>33</v>
      </c>
      <c r="AD25" s="58">
        <f>AVERAGE(I492:I542)</f>
        <v>5.8142857142857141</v>
      </c>
      <c r="AE25" s="56">
        <f>_xlfn.STDEV.S(I492:I542)</f>
        <v>1.7963158687380427</v>
      </c>
      <c r="AF25" s="57">
        <f>COUNT(I492:I542)</f>
        <v>35</v>
      </c>
      <c r="AG25" s="58">
        <f>AVERAGE(J492:J542)</f>
        <v>6.4763888888888879</v>
      </c>
      <c r="AH25" s="56">
        <f>_xlfn.STDEV.S(J492:J542)</f>
        <v>1.3323971250214579</v>
      </c>
      <c r="AI25" s="57">
        <f>COUNT(J492:J542)</f>
        <v>51</v>
      </c>
    </row>
    <row r="26" spans="1:35" ht="15.75" thickBot="1" x14ac:dyDescent="0.3">
      <c r="A26" s="204"/>
      <c r="B26" s="190"/>
      <c r="C26" s="193"/>
      <c r="D26" s="7">
        <f>'[1]12 anys'!F24</f>
        <v>7</v>
      </c>
      <c r="E26" s="7">
        <f>'[1]12 anys'!H24</f>
        <v>8</v>
      </c>
      <c r="F26" s="8">
        <f>'[1]12 anys'!I24</f>
        <v>7.5</v>
      </c>
      <c r="G26" s="7">
        <f>'[1]12 anys'!K24</f>
        <v>5</v>
      </c>
      <c r="H26" s="7">
        <f>'[1]12 anys'!P24</f>
        <v>7.333333333333333</v>
      </c>
      <c r="I26" s="8">
        <f>'[1]12 anys'!Q24</f>
        <v>6.1666666666666661</v>
      </c>
      <c r="J26" s="9">
        <f>'[1]12 anys'!V24</f>
        <v>7.9333333333333327</v>
      </c>
      <c r="L26" s="208"/>
      <c r="M26" s="212"/>
      <c r="N26" s="37" t="s">
        <v>13</v>
      </c>
      <c r="O26" s="59">
        <f>AVERAGE(D543:D570)</f>
        <v>6.4104938271604928</v>
      </c>
      <c r="P26" s="60">
        <f>_xlfn.STDEV.S(D543:D570)</f>
        <v>1.3339193275443373</v>
      </c>
      <c r="Q26" s="61">
        <f>COUNT(D543:D570)</f>
        <v>27</v>
      </c>
      <c r="R26" s="59">
        <f>AVERAGE(E543:E570)</f>
        <v>6.432098765432098</v>
      </c>
      <c r="S26" s="60">
        <f>_xlfn.STDEV.S(E543:E570)</f>
        <v>1.6292329872128033</v>
      </c>
      <c r="T26" s="61">
        <f>COUNT(E543:E570)</f>
        <v>27</v>
      </c>
      <c r="U26" s="62">
        <f>AVERAGE(F543:F570)</f>
        <v>6.4212962962962976</v>
      </c>
      <c r="V26" s="60">
        <f>_xlfn.STDEV.S(F543:F570)</f>
        <v>1.372342679580947</v>
      </c>
      <c r="W26" s="61">
        <f>COUNT(F543:F570)</f>
        <v>27</v>
      </c>
      <c r="X26" s="59">
        <f>AVERAGE(G543:G570)</f>
        <v>5.8</v>
      </c>
      <c r="Y26" s="60">
        <f>_xlfn.STDEV.S(G543:G570)</f>
        <v>1.8027756377319946</v>
      </c>
      <c r="Z26" s="61">
        <f>COUNT(G543:G570)</f>
        <v>25</v>
      </c>
      <c r="AA26" s="59">
        <f>AVERAGE(H543:H570)</f>
        <v>6.5625</v>
      </c>
      <c r="AB26" s="60">
        <f>_xlfn.STDEV.S(H543:H570)</f>
        <v>1.4929888480772691</v>
      </c>
      <c r="AC26" s="61">
        <f>COUNT(H543:H570)</f>
        <v>24</v>
      </c>
      <c r="AD26" s="62">
        <f>AVERAGE(I543:I570)</f>
        <v>6.11</v>
      </c>
      <c r="AE26" s="60">
        <f>_xlfn.STDEV.S(I543:I570)</f>
        <v>1.6551197226473648</v>
      </c>
      <c r="AF26" s="61">
        <f>COUNT(I543:I570)</f>
        <v>25</v>
      </c>
      <c r="AG26" s="62">
        <f>AVERAGE(J543:J570)</f>
        <v>6.3191872427983533</v>
      </c>
      <c r="AH26" s="60">
        <f>_xlfn.STDEV.S(J543:J570)</f>
        <v>1.3854397362771462</v>
      </c>
      <c r="AI26" s="61">
        <f>COUNT(J543:J570)</f>
        <v>27</v>
      </c>
    </row>
    <row r="27" spans="1:35" ht="15.75" thickBot="1" x14ac:dyDescent="0.3">
      <c r="A27" s="204"/>
      <c r="B27" s="190"/>
      <c r="C27" s="193"/>
      <c r="D27" s="7">
        <f>'[1]12 anys'!F25</f>
        <v>5.25</v>
      </c>
      <c r="E27" s="7">
        <f>'[1]12 anys'!H25</f>
        <v>3</v>
      </c>
      <c r="F27" s="8">
        <f>'[1]12 anys'!I25</f>
        <v>4.125</v>
      </c>
      <c r="G27" s="7">
        <f>'[1]12 anys'!K25</f>
        <v>1</v>
      </c>
      <c r="H27" s="7">
        <f>'[1]12 anys'!P25</f>
        <v>5.5</v>
      </c>
      <c r="I27" s="8">
        <f>'[1]12 anys'!Q25</f>
        <v>3.25</v>
      </c>
      <c r="J27" s="9">
        <f>'[1]12 anys'!V25</f>
        <v>4.0750000000000002</v>
      </c>
      <c r="L27" s="73"/>
      <c r="M27" s="73"/>
      <c r="N27" s="73"/>
      <c r="O27" s="74"/>
      <c r="P27" s="74"/>
      <c r="Q27" s="75"/>
      <c r="R27" s="74"/>
      <c r="S27" s="74"/>
      <c r="T27" s="75"/>
      <c r="U27" s="74"/>
      <c r="V27" s="74"/>
      <c r="W27" s="75"/>
      <c r="X27" s="74"/>
      <c r="Y27" s="74"/>
      <c r="Z27" s="75"/>
      <c r="AA27" s="74"/>
      <c r="AB27" s="74"/>
      <c r="AC27" s="75"/>
      <c r="AD27" s="74"/>
      <c r="AE27" s="74"/>
      <c r="AF27" s="75"/>
      <c r="AG27" s="74"/>
      <c r="AH27" s="74"/>
      <c r="AI27" s="76"/>
    </row>
    <row r="28" spans="1:35" x14ac:dyDescent="0.25">
      <c r="A28" s="204"/>
      <c r="B28" s="190"/>
      <c r="C28" s="193"/>
      <c r="D28" s="7">
        <f>'[1]12 anys'!F26</f>
        <v>8.75</v>
      </c>
      <c r="E28" s="7">
        <f>'[1]12 anys'!H26</f>
        <v>7</v>
      </c>
      <c r="F28" s="8">
        <f>'[1]12 anys'!I26</f>
        <v>7.875</v>
      </c>
      <c r="G28" s="7">
        <f>'[1]12 anys'!K26</f>
        <v>5</v>
      </c>
      <c r="H28" s="7">
        <f>'[1]12 anys'!P26</f>
        <v>8</v>
      </c>
      <c r="I28" s="8">
        <f>'[1]12 anys'!Q26</f>
        <v>6.5</v>
      </c>
      <c r="J28" s="9">
        <f>'[1]12 anys'!V26</f>
        <v>7.6749999999999998</v>
      </c>
      <c r="L28" s="206" t="s">
        <v>23</v>
      </c>
      <c r="M28" s="209" t="s">
        <v>11</v>
      </c>
      <c r="N28" s="63" t="s">
        <v>12</v>
      </c>
      <c r="O28" s="77">
        <f t="shared" ref="O28:P31" si="0">AVERAGE(O3,O7,O11,O15)</f>
        <v>7.6601190476190482</v>
      </c>
      <c r="P28" s="78">
        <f t="shared" si="0"/>
        <v>1.5460801087752014</v>
      </c>
      <c r="Q28" s="79">
        <f>Q3+Q7+Q11+Q15</f>
        <v>26</v>
      </c>
      <c r="R28" s="77">
        <f t="shared" ref="R28:S31" si="1">AVERAGE(R3,R7,R11,R15)</f>
        <v>7.878571428571429</v>
      </c>
      <c r="S28" s="78">
        <f t="shared" si="1"/>
        <v>1.2613104989847173</v>
      </c>
      <c r="T28" s="79">
        <f>T3+T7+T11+T15</f>
        <v>26</v>
      </c>
      <c r="U28" s="80">
        <f t="shared" ref="U28:V31" si="2">(U3+U7+U11+U15)/4</f>
        <v>7.7693452380952381</v>
      </c>
      <c r="V28" s="78">
        <f t="shared" si="2"/>
        <v>1.3705521830539824</v>
      </c>
      <c r="W28" s="79">
        <f>W3+W7+W11+W15</f>
        <v>26</v>
      </c>
      <c r="X28" s="77">
        <f t="shared" ref="X28:Y31" si="3">AVERAGE(X3,X7,X11,X15)</f>
        <v>7.0428571428571427</v>
      </c>
      <c r="Y28" s="81">
        <f t="shared" si="3"/>
        <v>1.4371509417047932</v>
      </c>
      <c r="Z28" s="79">
        <f>SUM(Z3,Z7,Z11,Z15)</f>
        <v>26</v>
      </c>
      <c r="AA28" s="77">
        <f t="shared" ref="AA28:AB31" si="4">AVERAGE(AA3,AA7,AA11,AA15)</f>
        <v>7.9392857142857149</v>
      </c>
      <c r="AB28" s="81">
        <f t="shared" si="4"/>
        <v>1.0760760315248721</v>
      </c>
      <c r="AC28" s="79">
        <f>SUM(AC3,AC7,AC11,AC15)</f>
        <v>26</v>
      </c>
      <c r="AD28" s="80">
        <f t="shared" ref="AD28:AE31" si="5">(AD3+AD7+AD11+AD15)/4</f>
        <v>7.53125</v>
      </c>
      <c r="AE28" s="81">
        <f t="shared" si="5"/>
        <v>1.1000813255240427</v>
      </c>
      <c r="AF28" s="79">
        <f>SUM(AF3,AF7,AF11,AF15)</f>
        <v>26</v>
      </c>
      <c r="AG28" s="80">
        <f t="shared" ref="AG28:AH31" si="6">(AG3+AG7+AG11+AG15)/4</f>
        <v>7.6424355158730162</v>
      </c>
      <c r="AH28" s="81">
        <f t="shared" si="6"/>
        <v>0.96844258627617752</v>
      </c>
      <c r="AI28" s="79">
        <f>SUM(AI3,AI7,AI11,AI15)</f>
        <v>26</v>
      </c>
    </row>
    <row r="29" spans="1:35" x14ac:dyDescent="0.25">
      <c r="A29" s="204"/>
      <c r="B29" s="190"/>
      <c r="C29" s="193"/>
      <c r="D29" s="7">
        <f>'[1]12 anys'!F31</f>
        <v>7.75</v>
      </c>
      <c r="E29" s="7">
        <f>'[1]12 anys'!H31</f>
        <v>9</v>
      </c>
      <c r="F29" s="8">
        <f>'[1]12 anys'!I31</f>
        <v>8.375</v>
      </c>
      <c r="G29" s="7">
        <f>'[1]12 anys'!K31</f>
        <v>6</v>
      </c>
      <c r="H29" s="7">
        <f>'[1]12 anys'!P31</f>
        <v>7.75</v>
      </c>
      <c r="I29" s="8">
        <f>'[1]12 anys'!Q31</f>
        <v>6.875</v>
      </c>
      <c r="J29" s="9">
        <f>'[1]12 anys'!V31</f>
        <v>8.4499999999999993</v>
      </c>
      <c r="L29" s="207"/>
      <c r="M29" s="210"/>
      <c r="N29" s="49" t="s">
        <v>13</v>
      </c>
      <c r="O29" s="50">
        <f t="shared" si="0"/>
        <v>6.546875</v>
      </c>
      <c r="P29" s="51">
        <f t="shared" si="0"/>
        <v>1.5203626530563485</v>
      </c>
      <c r="Q29" s="52">
        <f>Q4+Q8+Q12+Q16</f>
        <v>17</v>
      </c>
      <c r="R29" s="50">
        <f t="shared" si="1"/>
        <v>7.4812500000000002</v>
      </c>
      <c r="S29" s="51">
        <f t="shared" si="1"/>
        <v>1.1700840376253852</v>
      </c>
      <c r="T29" s="52">
        <f>T4+T8+T12+T16</f>
        <v>17</v>
      </c>
      <c r="U29" s="53">
        <f t="shared" si="2"/>
        <v>7.0140625000000005</v>
      </c>
      <c r="V29" s="51">
        <f t="shared" si="2"/>
        <v>1.3084383958900567</v>
      </c>
      <c r="W29" s="52">
        <f>W4+W8+W12+W16</f>
        <v>17</v>
      </c>
      <c r="X29" s="50">
        <f t="shared" si="3"/>
        <v>6.125</v>
      </c>
      <c r="Y29" s="51">
        <f t="shared" si="3"/>
        <v>1.8111036505222524</v>
      </c>
      <c r="Z29" s="52">
        <f>SUM(Z4,Z8,Z12,Z16)</f>
        <v>17</v>
      </c>
      <c r="AA29" s="50">
        <f t="shared" si="4"/>
        <v>7.4312500000000004</v>
      </c>
      <c r="AB29" s="51">
        <f t="shared" si="4"/>
        <v>0.86356210430664126</v>
      </c>
      <c r="AC29" s="52">
        <f>SUM(AC4,AC8,AC12,AC16)</f>
        <v>17</v>
      </c>
      <c r="AD29" s="53">
        <f t="shared" si="5"/>
        <v>6.8171875000000002</v>
      </c>
      <c r="AE29" s="51">
        <f t="shared" si="5"/>
        <v>1.2222748104994738</v>
      </c>
      <c r="AF29" s="52">
        <f>SUM(AF4,AF8,AF12,AF16)</f>
        <v>17</v>
      </c>
      <c r="AG29" s="53">
        <f t="shared" si="6"/>
        <v>7.1364583333333336</v>
      </c>
      <c r="AH29" s="51">
        <f t="shared" si="6"/>
        <v>0.88788238662538099</v>
      </c>
      <c r="AI29" s="57">
        <f>SUM(AI4,AI8,AI12,AI16)</f>
        <v>17</v>
      </c>
    </row>
    <row r="30" spans="1:35" x14ac:dyDescent="0.25">
      <c r="A30" s="204"/>
      <c r="B30" s="190"/>
      <c r="C30" s="193"/>
      <c r="D30" s="7">
        <f>'[1]12 anys'!F32</f>
        <v>7.5</v>
      </c>
      <c r="E30" s="7">
        <f>'[1]12 anys'!H32</f>
        <v>8</v>
      </c>
      <c r="F30" s="8">
        <f>'[1]12 anys'!I32</f>
        <v>7.75</v>
      </c>
      <c r="G30" s="7">
        <f>'[1]12 anys'!K32</f>
        <v>5</v>
      </c>
      <c r="H30" s="7">
        <f>'[1]12 anys'!P32</f>
        <v>6.5</v>
      </c>
      <c r="I30" s="8">
        <f>'[1]12 anys'!Q32</f>
        <v>5.75</v>
      </c>
      <c r="J30" s="9">
        <f>'[1]12 anys'!V32</f>
        <v>6.9</v>
      </c>
      <c r="L30" s="207"/>
      <c r="M30" s="211" t="s">
        <v>14</v>
      </c>
      <c r="N30" s="54" t="s">
        <v>12</v>
      </c>
      <c r="O30" s="55">
        <f t="shared" si="0"/>
        <v>5.9895943999719412</v>
      </c>
      <c r="P30" s="56">
        <f t="shared" si="0"/>
        <v>1.9346764146284203</v>
      </c>
      <c r="Q30" s="57">
        <f>Q5+Q9+Q13+Q17</f>
        <v>194</v>
      </c>
      <c r="R30" s="55">
        <f t="shared" si="1"/>
        <v>6.6900000134600583</v>
      </c>
      <c r="S30" s="56">
        <f t="shared" si="1"/>
        <v>1.9617660227298301</v>
      </c>
      <c r="T30" s="57">
        <f>T5+T9+T13+T17</f>
        <v>193</v>
      </c>
      <c r="U30" s="58">
        <f t="shared" si="2"/>
        <v>6.3277283944827136</v>
      </c>
      <c r="V30" s="56">
        <f t="shared" si="2"/>
        <v>1.8946012180559579</v>
      </c>
      <c r="W30" s="57">
        <f>W5+W9+W13+W17</f>
        <v>194</v>
      </c>
      <c r="X30" s="55">
        <f t="shared" si="3"/>
        <v>4.8610820598195739</v>
      </c>
      <c r="Y30" s="56">
        <f t="shared" si="3"/>
        <v>2.3079924008955541</v>
      </c>
      <c r="Z30" s="57">
        <f>SUM(Z5,Z9,Z13,Z17)</f>
        <v>194</v>
      </c>
      <c r="AA30" s="55">
        <f t="shared" si="4"/>
        <v>6.1834266095102004</v>
      </c>
      <c r="AB30" s="56">
        <f t="shared" si="4"/>
        <v>1.9230346855244003</v>
      </c>
      <c r="AC30" s="57">
        <f>SUM(AC5,AC9,AC13,AC17)</f>
        <v>193</v>
      </c>
      <c r="AD30" s="58">
        <f t="shared" si="5"/>
        <v>5.5606024841569059</v>
      </c>
      <c r="AE30" s="56">
        <f t="shared" si="5"/>
        <v>2.0292326111341978</v>
      </c>
      <c r="AF30" s="57">
        <f>SUM(AF5,AF9,AF13,AF17)</f>
        <v>194</v>
      </c>
      <c r="AG30" s="58">
        <f t="shared" si="6"/>
        <v>6.4263586559909367</v>
      </c>
      <c r="AH30" s="56">
        <f t="shared" si="6"/>
        <v>1.7181514202599439</v>
      </c>
      <c r="AI30" s="82">
        <f>SUM(AI5,AI9,AI13,AI17)</f>
        <v>194</v>
      </c>
    </row>
    <row r="31" spans="1:35" ht="15.75" thickBot="1" x14ac:dyDescent="0.3">
      <c r="A31" s="204"/>
      <c r="B31" s="190"/>
      <c r="C31" s="193"/>
      <c r="D31" s="7">
        <f>'[1]12 anys'!F35</f>
        <v>5</v>
      </c>
      <c r="E31" s="7">
        <f>'[1]12 anys'!H35</f>
        <v>6</v>
      </c>
      <c r="F31" s="8">
        <f>'[1]12 anys'!I35</f>
        <v>5.5</v>
      </c>
      <c r="G31" s="7">
        <f>'[1]12 anys'!K35</f>
        <v>4</v>
      </c>
      <c r="H31" s="7">
        <f>'[1]12 anys'!P35</f>
        <v>5.75</v>
      </c>
      <c r="I31" s="8">
        <f>'[1]12 anys'!Q35</f>
        <v>4.875</v>
      </c>
      <c r="J31" s="9">
        <f>'[1]12 anys'!V35</f>
        <v>6.34375</v>
      </c>
      <c r="L31" s="208"/>
      <c r="M31" s="212"/>
      <c r="N31" s="37" t="s">
        <v>13</v>
      </c>
      <c r="O31" s="59">
        <f t="shared" si="0"/>
        <v>5.4627552287377403</v>
      </c>
      <c r="P31" s="60">
        <f t="shared" si="0"/>
        <v>1.9175104381081087</v>
      </c>
      <c r="Q31" s="61">
        <f>Q6+Q10+Q14+Q18</f>
        <v>159</v>
      </c>
      <c r="R31" s="59">
        <f t="shared" si="1"/>
        <v>6.4266665624739518</v>
      </c>
      <c r="S31" s="60">
        <f t="shared" si="1"/>
        <v>1.9353167787953551</v>
      </c>
      <c r="T31" s="61">
        <f>T6+T10+T14+T18</f>
        <v>159</v>
      </c>
      <c r="U31" s="62">
        <f t="shared" si="2"/>
        <v>5.9447108956058461</v>
      </c>
      <c r="V31" s="60">
        <f t="shared" si="2"/>
        <v>1.8596050637430641</v>
      </c>
      <c r="W31" s="61">
        <f>W6+W10+W14+W18</f>
        <v>159</v>
      </c>
      <c r="X31" s="59">
        <f t="shared" si="3"/>
        <v>5.0422525503170661</v>
      </c>
      <c r="Y31" s="60">
        <f t="shared" si="3"/>
        <v>2.2799158129052493</v>
      </c>
      <c r="Z31" s="61">
        <f>SUM(Z6,Z10,Z14,Z18)</f>
        <v>158</v>
      </c>
      <c r="AA31" s="59">
        <f t="shared" si="4"/>
        <v>5.8648907018421275</v>
      </c>
      <c r="AB31" s="60">
        <f t="shared" si="4"/>
        <v>2.0355587057679996</v>
      </c>
      <c r="AC31" s="61">
        <f>SUM(AC6,AC10,AC14,AC18)</f>
        <v>159</v>
      </c>
      <c r="AD31" s="62">
        <f t="shared" si="5"/>
        <v>5.4794995623905978</v>
      </c>
      <c r="AE31" s="60">
        <f t="shared" si="5"/>
        <v>2.0517274068523284</v>
      </c>
      <c r="AF31" s="61">
        <f>SUM(AF6,AF10,AF14,AF18)</f>
        <v>159</v>
      </c>
      <c r="AG31" s="62">
        <f t="shared" si="6"/>
        <v>6.1264175777017176</v>
      </c>
      <c r="AH31" s="60">
        <f t="shared" si="6"/>
        <v>1.6673144245153559</v>
      </c>
      <c r="AI31" s="61">
        <f>SUM(AI6,AI10,AI14,AI18)</f>
        <v>159</v>
      </c>
    </row>
    <row r="32" spans="1:35" ht="15.75" thickBot="1" x14ac:dyDescent="0.3">
      <c r="A32" s="204"/>
      <c r="B32" s="190"/>
      <c r="C32" s="193"/>
      <c r="D32" s="7">
        <f>'[1]12 anys'!F39</f>
        <v>3.75</v>
      </c>
      <c r="E32" s="7">
        <f>'[1]12 anys'!H39</f>
        <v>3</v>
      </c>
      <c r="F32" s="8">
        <f>'[1]12 anys'!I39</f>
        <v>3.375</v>
      </c>
      <c r="G32" s="7">
        <f>'[1]12 anys'!K39</f>
        <v>2</v>
      </c>
      <c r="H32" s="7">
        <f>'[1]12 anys'!P39</f>
        <v>2.5</v>
      </c>
      <c r="I32" s="8">
        <f>'[1]12 anys'!Q39</f>
        <v>2.25</v>
      </c>
      <c r="J32" s="9">
        <f>'[1]12 anys'!V39</f>
        <v>3.15625</v>
      </c>
      <c r="L32" s="34"/>
      <c r="M32" s="34"/>
      <c r="N32" s="73"/>
      <c r="O32" s="78"/>
      <c r="P32" s="83"/>
      <c r="Q32" s="78"/>
      <c r="R32" s="78"/>
      <c r="S32" s="28"/>
      <c r="T32" s="84"/>
      <c r="U32" s="84"/>
      <c r="V32" s="84"/>
      <c r="W32" s="84"/>
      <c r="X32" s="84"/>
      <c r="Y32" s="84"/>
      <c r="Z32" s="84"/>
      <c r="AA32" s="84"/>
      <c r="AB32" s="84"/>
      <c r="AC32" s="28"/>
      <c r="AD32" s="84"/>
      <c r="AE32" s="84"/>
      <c r="AF32" s="84"/>
      <c r="AG32" s="84"/>
      <c r="AH32" s="84"/>
      <c r="AI32" s="84"/>
    </row>
    <row r="33" spans="1:35" x14ac:dyDescent="0.25">
      <c r="A33" s="204"/>
      <c r="B33" s="190"/>
      <c r="C33" s="193"/>
      <c r="D33" s="7">
        <f>'[1]12 anys'!F40</f>
        <v>6.75</v>
      </c>
      <c r="E33" s="7">
        <f>'[1]12 anys'!H40</f>
        <v>6</v>
      </c>
      <c r="F33" s="8">
        <f>'[1]12 anys'!I40</f>
        <v>6.375</v>
      </c>
      <c r="G33" s="7">
        <f>'[1]12 anys'!K40</f>
        <v>6</v>
      </c>
      <c r="H33" s="7">
        <f>'[1]12 anys'!P40</f>
        <v>8</v>
      </c>
      <c r="I33" s="8">
        <f>'[1]12 anys'!Q40</f>
        <v>7</v>
      </c>
      <c r="J33" s="9">
        <f>'[1]12 anys'!V40</f>
        <v>7.09375</v>
      </c>
      <c r="L33" s="206" t="s">
        <v>24</v>
      </c>
      <c r="M33" s="209" t="s">
        <v>11</v>
      </c>
      <c r="N33" s="63" t="s">
        <v>12</v>
      </c>
      <c r="O33" s="77">
        <f t="shared" ref="O33:P36" si="7">AVERAGE(O3,O7,O11,O15,O19,O23)</f>
        <v>8.2085978835978839</v>
      </c>
      <c r="P33" s="78">
        <f t="shared" si="7"/>
        <v>1.2883829515158691</v>
      </c>
      <c r="Q33" s="79">
        <f>Q3+Q7+Q11+Q15+Q19+Q23</f>
        <v>31</v>
      </c>
      <c r="R33" s="77">
        <f t="shared" ref="R33:S36" si="8">AVERAGE(R3,R7,R11,R15,R19,R23)</f>
        <v>8.1968253968253979</v>
      </c>
      <c r="S33" s="81">
        <f t="shared" si="8"/>
        <v>1.0549498410525071</v>
      </c>
      <c r="T33" s="79">
        <f>T3+T7+T11+T15+T19+T23</f>
        <v>31</v>
      </c>
      <c r="U33" s="80">
        <f>AVERAGE(U3,U7,U11,U15,U19,U23)</f>
        <v>8.2027116402116409</v>
      </c>
      <c r="V33" s="81">
        <f>AVERAGE(V3,V7,V11,V15,V19,V23)</f>
        <v>1.1438151379095067</v>
      </c>
      <c r="W33" s="79">
        <f>SUM(W3,W7,W11,W15,W19,W23)</f>
        <v>31</v>
      </c>
      <c r="X33" s="77">
        <f>AVERAGE(X3,X7,X11,X15,X19,X23)</f>
        <v>7.2785714285714285</v>
      </c>
      <c r="Y33" s="81">
        <f>AVERAGE(Y3,Y7,Y11,Y15,Y19,Y23)</f>
        <v>1.547356278791985</v>
      </c>
      <c r="Z33" s="79">
        <f>SUM(Z3,Z7,Z11,Z15,Z19,Z23)</f>
        <v>30</v>
      </c>
      <c r="AA33" s="77">
        <f>AVERAGE(AA3,AA7,AA11,AA15,AA19,AA23)</f>
        <v>8.2141534391534403</v>
      </c>
      <c r="AB33" s="81">
        <f>AVERAGE(AB3,AB7,AB11,AB15,AB19,AB23)</f>
        <v>1.030996775942588</v>
      </c>
      <c r="AC33" s="79">
        <f>SUM(AC3,AC7,AC11,AC15,AC19,AC23)</f>
        <v>31</v>
      </c>
      <c r="AD33" s="80">
        <f>AVERAGE(AD3,AD7,AD11,AD15,AD19,AD23)</f>
        <v>7.814814814814814</v>
      </c>
      <c r="AE33" s="81">
        <f>AVERAGE(AE3,AE7,AE11,AE15,AE19,AE23)</f>
        <v>1.1094169315196456</v>
      </c>
      <c r="AF33" s="79">
        <f>SUM(AF3,AF7,AF11,AF15,AF19,AF23)</f>
        <v>31</v>
      </c>
      <c r="AG33" s="80">
        <f>AVERAGE(AG3,AG7,AG11,AG15,AG19,AG23)</f>
        <v>8.045960097001764</v>
      </c>
      <c r="AH33" s="81">
        <f>AVERAGE(AH3,AH7,AH11,AH15,AH19,AH23)</f>
        <v>0.88672982702483705</v>
      </c>
      <c r="AI33" s="79">
        <f>SUM(AI3,AI7,AI11,AI15,AI19,AI23)</f>
        <v>31</v>
      </c>
    </row>
    <row r="34" spans="1:35" x14ac:dyDescent="0.25">
      <c r="A34" s="204"/>
      <c r="B34" s="190"/>
      <c r="C34" s="193"/>
      <c r="D34" s="7">
        <f>'[1]12 anys'!F41</f>
        <v>9</v>
      </c>
      <c r="E34" s="7">
        <f>'[1]12 anys'!H41</f>
        <v>9</v>
      </c>
      <c r="F34" s="8">
        <f>'[1]12 anys'!I41</f>
        <v>9</v>
      </c>
      <c r="G34" s="7">
        <f>'[1]12 anys'!K41</f>
        <v>8</v>
      </c>
      <c r="H34" s="7">
        <f>'[1]12 anys'!P41</f>
        <v>9.25</v>
      </c>
      <c r="I34" s="8">
        <f>'[1]12 anys'!Q41</f>
        <v>8.625</v>
      </c>
      <c r="J34" s="9">
        <f>'[1]12 anys'!V41</f>
        <v>8.65625</v>
      </c>
      <c r="L34" s="207"/>
      <c r="M34" s="210"/>
      <c r="N34" s="49" t="s">
        <v>13</v>
      </c>
      <c r="O34" s="50">
        <f t="shared" si="7"/>
        <v>6.1041666666666661</v>
      </c>
      <c r="P34" s="51">
        <f t="shared" si="7"/>
        <v>1.5203626530563485</v>
      </c>
      <c r="Q34" s="52">
        <f>Q4+Q8+Q12+Q16+Q20+Q24</f>
        <v>18</v>
      </c>
      <c r="R34" s="50">
        <f t="shared" si="8"/>
        <v>6.3849999999999998</v>
      </c>
      <c r="S34" s="51">
        <f t="shared" si="8"/>
        <v>1.1700840376253852</v>
      </c>
      <c r="T34" s="52">
        <f>T4+T8+T12+T16+T20+T24</f>
        <v>18</v>
      </c>
      <c r="U34" s="53">
        <f t="shared" ref="U34:V36" si="9">AVERAGE(U4,U8,U12,U16,U20,U24)</f>
        <v>6.2445833333333338</v>
      </c>
      <c r="V34" s="51">
        <f t="shared" si="9"/>
        <v>1.3084383958900567</v>
      </c>
      <c r="W34" s="52">
        <f t="shared" ref="W34:W36" si="10">SUM(W4,W8,W12,W16,W20,W24)</f>
        <v>18</v>
      </c>
      <c r="X34" s="50">
        <f t="shared" ref="X34:Y36" si="11">AVERAGE(X4,X8,X12,X16,X20,X24)</f>
        <v>6.125</v>
      </c>
      <c r="Y34" s="51">
        <f>AVERAGE(Y4,Y8,Y12,Y16,Y20,Y24)</f>
        <v>1.8111036505222524</v>
      </c>
      <c r="Z34" s="52">
        <f t="shared" ref="Z34:Z36" si="12">SUM(Z4,Z8,Z12,Z16,Z20,Z24)</f>
        <v>17</v>
      </c>
      <c r="AA34" s="50">
        <f t="shared" ref="AA34:AB36" si="13">AVERAGE(AA4,AA8,AA12,AA16,AA20,AA24)</f>
        <v>7.1450000000000005</v>
      </c>
      <c r="AB34" s="51">
        <f t="shared" si="13"/>
        <v>0.86356210430664126</v>
      </c>
      <c r="AC34" s="52">
        <f t="shared" ref="AC34:AC35" si="14">SUM(AC4,AC8,AC12,AC16,AC20,AC24)</f>
        <v>18</v>
      </c>
      <c r="AD34" s="53">
        <f t="shared" ref="AD34:AE36" si="15">AVERAGE(AD4,AD8,AD12,AD16,AD20,AD24)</f>
        <v>6.6537499999999996</v>
      </c>
      <c r="AE34" s="51">
        <f t="shared" si="15"/>
        <v>1.2222748104994738</v>
      </c>
      <c r="AF34" s="52">
        <f t="shared" ref="AF34:AF36" si="16">SUM(AF4,AF8,AF12,AF16,AF20,AF24)</f>
        <v>18</v>
      </c>
      <c r="AG34" s="53">
        <f t="shared" ref="AG34:AH36" si="17">AVERAGE(AG4,AG8,AG12,AG16,AG20,AG24)</f>
        <v>6.7202777777777785</v>
      </c>
      <c r="AH34" s="51">
        <f t="shared" si="17"/>
        <v>0.88788238662538099</v>
      </c>
      <c r="AI34" s="52">
        <f t="shared" ref="AI34:AI36" si="18">SUM(AI4,AI8,AI12,AI16,AI20,AI24)</f>
        <v>18</v>
      </c>
    </row>
    <row r="35" spans="1:35" x14ac:dyDescent="0.25">
      <c r="A35" s="204"/>
      <c r="B35" s="190"/>
      <c r="C35" s="193"/>
      <c r="D35" s="7">
        <f>'[1]12 anys'!F43</f>
        <v>5.75</v>
      </c>
      <c r="E35" s="7">
        <f>'[1]12 anys'!H43</f>
        <v>6</v>
      </c>
      <c r="F35" s="8">
        <f>'[1]12 anys'!I43</f>
        <v>5.875</v>
      </c>
      <c r="G35" s="7">
        <f>'[1]12 anys'!K43</f>
        <v>5</v>
      </c>
      <c r="H35" s="7">
        <f>'[1]12 anys'!P43</f>
        <v>7.5</v>
      </c>
      <c r="I35" s="8">
        <f>'[1]12 anys'!Q43</f>
        <v>6.25</v>
      </c>
      <c r="J35" s="9">
        <f>'[1]12 anys'!V43</f>
        <v>6.78125</v>
      </c>
      <c r="L35" s="207"/>
      <c r="M35" s="211" t="s">
        <v>14</v>
      </c>
      <c r="N35" s="54" t="s">
        <v>12</v>
      </c>
      <c r="O35" s="55">
        <f t="shared" si="7"/>
        <v>6.185812735255606</v>
      </c>
      <c r="P35" s="56">
        <f t="shared" si="7"/>
        <v>1.7529115785795455</v>
      </c>
      <c r="Q35" s="57">
        <f>Q5+Q9+Q13+Q17+Q21+Q25</f>
        <v>289</v>
      </c>
      <c r="R35" s="55">
        <f t="shared" si="8"/>
        <v>6.4917564784988526</v>
      </c>
      <c r="S35" s="56">
        <f t="shared" si="8"/>
        <v>1.9297740173310236</v>
      </c>
      <c r="T35" s="57">
        <f>T5+T9+T13+T17+T21+T25</f>
        <v>285</v>
      </c>
      <c r="U35" s="58">
        <f t="shared" si="9"/>
        <v>6.3281056943610245</v>
      </c>
      <c r="V35" s="56">
        <f t="shared" si="9"/>
        <v>1.7550332779462743</v>
      </c>
      <c r="W35" s="57">
        <f t="shared" si="10"/>
        <v>289</v>
      </c>
      <c r="X35" s="55">
        <f t="shared" si="11"/>
        <v>5.2203510028426789</v>
      </c>
      <c r="Y35" s="56">
        <f t="shared" si="11"/>
        <v>2.1898508123469043</v>
      </c>
      <c r="Z35" s="57">
        <f t="shared" si="12"/>
        <v>251</v>
      </c>
      <c r="AA35" s="55">
        <f t="shared" si="13"/>
        <v>6.379418244723972</v>
      </c>
      <c r="AB35" s="56">
        <f t="shared" si="13"/>
        <v>1.7718183388315909</v>
      </c>
      <c r="AC35" s="57">
        <f t="shared" si="14"/>
        <v>270</v>
      </c>
      <c r="AD35" s="58">
        <f t="shared" si="15"/>
        <v>5.8216651842431313</v>
      </c>
      <c r="AE35" s="56">
        <f t="shared" si="15"/>
        <v>1.8537751972862688</v>
      </c>
      <c r="AF35" s="57">
        <f t="shared" si="16"/>
        <v>273</v>
      </c>
      <c r="AG35" s="58">
        <f t="shared" si="17"/>
        <v>6.487762766545397</v>
      </c>
      <c r="AH35" s="56">
        <f t="shared" si="17"/>
        <v>1.5480746439112478</v>
      </c>
      <c r="AI35" s="57">
        <f t="shared" si="18"/>
        <v>290</v>
      </c>
    </row>
    <row r="36" spans="1:35" ht="15.75" thickBot="1" x14ac:dyDescent="0.3">
      <c r="A36" s="204"/>
      <c r="B36" s="190"/>
      <c r="C36" s="193"/>
      <c r="D36" s="7">
        <f>'[1]12 anys'!F45</f>
        <v>2.25</v>
      </c>
      <c r="E36" s="13"/>
      <c r="F36" s="8">
        <f>'[1]12 anys'!I45</f>
        <v>2.25</v>
      </c>
      <c r="G36" s="7">
        <f>'[1]12 anys'!K45</f>
        <v>1</v>
      </c>
      <c r="H36" s="7">
        <f>'[1]12 anys'!P45</f>
        <v>1.6666666666666667</v>
      </c>
      <c r="I36" s="8">
        <f>'[1]12 anys'!Q45</f>
        <v>1.3333333333333335</v>
      </c>
      <c r="J36" s="9">
        <f>'[1]12 anys'!V45</f>
        <v>3.1458333333333335</v>
      </c>
      <c r="L36" s="208"/>
      <c r="M36" s="212"/>
      <c r="N36" s="37" t="s">
        <v>13</v>
      </c>
      <c r="O36" s="59">
        <f t="shared" si="7"/>
        <v>5.7165719014630199</v>
      </c>
      <c r="P36" s="60">
        <f t="shared" si="7"/>
        <v>1.7682940411313499</v>
      </c>
      <c r="Q36" s="61">
        <f>Q6+Q10+Q14+Q18+Q22+Q26</f>
        <v>226</v>
      </c>
      <c r="R36" s="59">
        <f t="shared" si="8"/>
        <v>6.3120163914435397</v>
      </c>
      <c r="S36" s="60">
        <f t="shared" si="8"/>
        <v>1.8852517501677666</v>
      </c>
      <c r="T36" s="61">
        <f>T6+T10+T14+T18+T22+T26</f>
        <v>226</v>
      </c>
      <c r="U36" s="62">
        <f t="shared" si="9"/>
        <v>6.0142941464532802</v>
      </c>
      <c r="V36" s="60">
        <f t="shared" si="9"/>
        <v>1.7494310974792382</v>
      </c>
      <c r="W36" s="61">
        <f t="shared" si="10"/>
        <v>226</v>
      </c>
      <c r="X36" s="59">
        <f t="shared" si="11"/>
        <v>5.2240017002113772</v>
      </c>
      <c r="Y36" s="60">
        <f t="shared" si="11"/>
        <v>2.1503624903568768</v>
      </c>
      <c r="Z36" s="61">
        <f t="shared" si="12"/>
        <v>215</v>
      </c>
      <c r="AA36" s="59">
        <f t="shared" si="13"/>
        <v>6.2179132456725297</v>
      </c>
      <c r="AB36" s="60">
        <f t="shared" si="13"/>
        <v>1.8089717546240329</v>
      </c>
      <c r="AC36" s="61">
        <f>SUM(AC6,AC10,AC14,AC18,AC22,AC26)</f>
        <v>223</v>
      </c>
      <c r="AD36" s="62">
        <f t="shared" si="15"/>
        <v>5.7565760971492876</v>
      </c>
      <c r="AE36" s="60">
        <f t="shared" si="15"/>
        <v>1.8847527102907256</v>
      </c>
      <c r="AF36" s="61">
        <f t="shared" si="16"/>
        <v>224</v>
      </c>
      <c r="AG36" s="62">
        <f t="shared" si="17"/>
        <v>6.2653697774527224</v>
      </c>
      <c r="AH36" s="60">
        <f t="shared" si="17"/>
        <v>1.5265543489670514</v>
      </c>
      <c r="AI36" s="61">
        <f t="shared" si="18"/>
        <v>226</v>
      </c>
    </row>
    <row r="37" spans="1:35" ht="15.75" thickBot="1" x14ac:dyDescent="0.3">
      <c r="A37" s="204"/>
      <c r="B37" s="190"/>
      <c r="C37" s="193"/>
      <c r="D37" s="7">
        <f>'[1]12 anys'!F46</f>
        <v>7.25</v>
      </c>
      <c r="E37" s="7">
        <f>'[1]12 anys'!H46</f>
        <v>7</v>
      </c>
      <c r="F37" s="8">
        <f>'[1]12 anys'!I46</f>
        <v>7.125</v>
      </c>
      <c r="G37" s="7">
        <f>'[1]12 anys'!K46</f>
        <v>6</v>
      </c>
      <c r="H37" s="7">
        <f>'[1]12 anys'!P46</f>
        <v>7.5</v>
      </c>
      <c r="I37" s="8">
        <f>'[1]12 anys'!Q46</f>
        <v>6.75</v>
      </c>
      <c r="J37" s="9">
        <f>'[1]12 anys'!V46</f>
        <v>6.96875</v>
      </c>
      <c r="T37" s="23"/>
    </row>
    <row r="38" spans="1:35" x14ac:dyDescent="0.25">
      <c r="A38" s="204"/>
      <c r="B38" s="190"/>
      <c r="C38" s="193"/>
      <c r="D38" s="7">
        <f>'[1]12 anys'!F50</f>
        <v>5.75</v>
      </c>
      <c r="E38" s="7">
        <f>'[1]12 anys'!H50</f>
        <v>6</v>
      </c>
      <c r="F38" s="8">
        <f>'[1]12 anys'!I50</f>
        <v>5.875</v>
      </c>
      <c r="G38" s="7">
        <f>'[1]12 anys'!K50</f>
        <v>4</v>
      </c>
      <c r="H38" s="7">
        <f>'[1]12 anys'!P50</f>
        <v>6.5</v>
      </c>
      <c r="I38" s="8">
        <f>'[1]12 anys'!Q50</f>
        <v>5.25</v>
      </c>
      <c r="J38" s="9">
        <f>'[1]12 anys'!V50</f>
        <v>6.53125</v>
      </c>
      <c r="L38" s="206" t="s">
        <v>5</v>
      </c>
      <c r="M38" s="209" t="s">
        <v>11</v>
      </c>
      <c r="N38" s="85" t="s">
        <v>12</v>
      </c>
      <c r="O38" s="86"/>
      <c r="P38" s="217" t="s">
        <v>25</v>
      </c>
      <c r="Q38" s="232" t="s">
        <v>26</v>
      </c>
      <c r="R38" s="217"/>
      <c r="S38" s="217"/>
      <c r="T38" s="217"/>
      <c r="U38" s="217"/>
      <c r="V38" s="217"/>
      <c r="W38" s="233"/>
      <c r="X38" s="87"/>
    </row>
    <row r="39" spans="1:35" x14ac:dyDescent="0.25">
      <c r="A39" s="204"/>
      <c r="B39" s="190"/>
      <c r="C39" s="193"/>
      <c r="D39" s="7">
        <f>'[1]12 anys'!F53</f>
        <v>9.75</v>
      </c>
      <c r="E39" s="7">
        <f>'[1]12 anys'!H53</f>
        <v>9</v>
      </c>
      <c r="F39" s="8">
        <f>'[1]12 anys'!I53</f>
        <v>9.375</v>
      </c>
      <c r="G39" s="7">
        <f>'[1]12 anys'!K53</f>
        <v>8</v>
      </c>
      <c r="H39" s="7">
        <f>'[1]12 anys'!P53</f>
        <v>9.25</v>
      </c>
      <c r="I39" s="8">
        <f>'[1]12 anys'!Q53</f>
        <v>8.625</v>
      </c>
      <c r="J39" s="9">
        <f>'[1]12 anys'!V53</f>
        <v>9.25</v>
      </c>
      <c r="L39" s="207"/>
      <c r="M39" s="210"/>
      <c r="N39" s="88" t="s">
        <v>13</v>
      </c>
      <c r="O39" s="86"/>
      <c r="P39" s="218"/>
      <c r="Q39" s="219" t="s">
        <v>11</v>
      </c>
      <c r="R39" s="198"/>
      <c r="S39" s="198"/>
      <c r="T39" s="220" t="s">
        <v>14</v>
      </c>
      <c r="U39" s="190"/>
      <c r="V39" s="190"/>
      <c r="W39" s="221" t="s">
        <v>27</v>
      </c>
    </row>
    <row r="40" spans="1:35" x14ac:dyDescent="0.25">
      <c r="A40" s="204"/>
      <c r="B40" s="190"/>
      <c r="C40" s="193"/>
      <c r="D40" s="7">
        <f>'[1]12 anys'!F54</f>
        <v>5</v>
      </c>
      <c r="E40" s="7">
        <f>'[1]12 anys'!H54</f>
        <v>3</v>
      </c>
      <c r="F40" s="8">
        <f>'[1]12 anys'!I54</f>
        <v>4</v>
      </c>
      <c r="G40" s="7">
        <f>'[1]12 anys'!K54</f>
        <v>2</v>
      </c>
      <c r="H40" s="7">
        <f>'[1]12 anys'!P54</f>
        <v>4.333333333333333</v>
      </c>
      <c r="I40" s="8">
        <f>'[1]12 anys'!Q54</f>
        <v>3.1666666666666665</v>
      </c>
      <c r="J40" s="9">
        <f>'[1]12 anys'!V54</f>
        <v>5.0333333333333332</v>
      </c>
      <c r="L40" s="207"/>
      <c r="M40" s="211" t="s">
        <v>14</v>
      </c>
      <c r="N40" s="89" t="s">
        <v>12</v>
      </c>
      <c r="O40" s="86"/>
      <c r="P40" s="218"/>
      <c r="Q40" s="90" t="s">
        <v>12</v>
      </c>
      <c r="R40" s="49" t="s">
        <v>13</v>
      </c>
      <c r="S40" s="91" t="s">
        <v>28</v>
      </c>
      <c r="T40" s="92" t="s">
        <v>12</v>
      </c>
      <c r="U40" s="18" t="s">
        <v>13</v>
      </c>
      <c r="V40" s="93" t="s">
        <v>28</v>
      </c>
      <c r="W40" s="221"/>
      <c r="X40" s="87"/>
    </row>
    <row r="41" spans="1:35" ht="15.75" thickBot="1" x14ac:dyDescent="0.3">
      <c r="A41" s="204"/>
      <c r="B41" s="190"/>
      <c r="C41" s="193"/>
      <c r="D41" s="7">
        <f>'[1]12 anys'!F56</f>
        <v>7</v>
      </c>
      <c r="E41" s="7">
        <f>'[1]12 anys'!H56</f>
        <v>8</v>
      </c>
      <c r="F41" s="8">
        <f>'[1]12 anys'!I56</f>
        <v>7.5</v>
      </c>
      <c r="G41" s="7">
        <f>'[1]12 anys'!K56</f>
        <v>6</v>
      </c>
      <c r="H41" s="7">
        <f>'[1]12 anys'!P56</f>
        <v>7.5</v>
      </c>
      <c r="I41" s="8">
        <f>'[1]12 anys'!Q56</f>
        <v>6.75</v>
      </c>
      <c r="J41" s="9">
        <f>'[1]12 anys'!V56</f>
        <v>7.5625</v>
      </c>
      <c r="L41" s="208"/>
      <c r="M41" s="212"/>
      <c r="N41" s="94" t="s">
        <v>13</v>
      </c>
      <c r="O41" s="86"/>
      <c r="P41" s="95">
        <v>12</v>
      </c>
      <c r="Q41" s="23">
        <f>AI3</f>
        <v>7</v>
      </c>
      <c r="R41" s="23">
        <f>AI4</f>
        <v>5</v>
      </c>
      <c r="S41" s="96">
        <f>SUM(Q41,R41)</f>
        <v>12</v>
      </c>
      <c r="T41" s="23">
        <f>AI5</f>
        <v>38</v>
      </c>
      <c r="U41" s="23">
        <f>AI6</f>
        <v>40</v>
      </c>
      <c r="V41" s="97">
        <f>SUM(T41,U41)</f>
        <v>78</v>
      </c>
      <c r="W41" s="98">
        <f>SUM(S41,V41)</f>
        <v>90</v>
      </c>
      <c r="X41" s="87"/>
    </row>
    <row r="42" spans="1:35" x14ac:dyDescent="0.25">
      <c r="A42" s="204"/>
      <c r="B42" s="190"/>
      <c r="C42" s="193"/>
      <c r="D42" s="7">
        <f>'[1]12 anys'!F58</f>
        <v>6.75</v>
      </c>
      <c r="E42" s="7">
        <f>'[1]12 anys'!H58</f>
        <v>6</v>
      </c>
      <c r="F42" s="8">
        <f>'[1]12 anys'!I58</f>
        <v>6.375</v>
      </c>
      <c r="G42" s="7">
        <f>'[1]12 anys'!K58</f>
        <v>5</v>
      </c>
      <c r="H42" s="7">
        <f>'[1]12 anys'!P58</f>
        <v>6.333333333333333</v>
      </c>
      <c r="I42" s="8">
        <f>'[1]12 anys'!Q58</f>
        <v>5.6666666666666661</v>
      </c>
      <c r="J42" s="9">
        <f>'[1]12 anys'!V58</f>
        <v>7.0083333333333329</v>
      </c>
      <c r="L42" s="206" t="s">
        <v>8</v>
      </c>
      <c r="M42" s="209" t="s">
        <v>11</v>
      </c>
      <c r="N42" s="99" t="s">
        <v>12</v>
      </c>
      <c r="O42" s="86"/>
      <c r="P42" s="100">
        <v>13</v>
      </c>
      <c r="Q42" s="23">
        <f>AI7</f>
        <v>7</v>
      </c>
      <c r="R42" s="23">
        <f>AI8</f>
        <v>4</v>
      </c>
      <c r="S42" s="96">
        <f t="shared" ref="S42:S46" si="19">SUM(Q42,R42)</f>
        <v>11</v>
      </c>
      <c r="T42" s="23">
        <f>AI9</f>
        <v>51</v>
      </c>
      <c r="U42" s="23">
        <f>AI10</f>
        <v>31</v>
      </c>
      <c r="V42" s="96">
        <f t="shared" ref="V42:V46" si="20">SUM(T42,U42)</f>
        <v>82</v>
      </c>
      <c r="W42" s="98">
        <f t="shared" ref="W42:W46" si="21">SUM(S42,V42)</f>
        <v>93</v>
      </c>
      <c r="X42" s="87"/>
    </row>
    <row r="43" spans="1:35" x14ac:dyDescent="0.25">
      <c r="A43" s="204"/>
      <c r="B43" s="190"/>
      <c r="C43" s="193"/>
      <c r="D43" s="7">
        <f>'[1]12 anys'!F61</f>
        <v>1.5</v>
      </c>
      <c r="E43" s="7">
        <f>'[1]12 anys'!H61</f>
        <v>1</v>
      </c>
      <c r="F43" s="8">
        <f>'[1]12 anys'!I61</f>
        <v>1.25</v>
      </c>
      <c r="G43" s="7">
        <f>'[1]12 anys'!K61</f>
        <v>1</v>
      </c>
      <c r="H43" s="7">
        <f>'[1]12 anys'!P61</f>
        <v>2.6666666666666665</v>
      </c>
      <c r="I43" s="8">
        <f>'[1]12 anys'!Q61</f>
        <v>1.8333333333333333</v>
      </c>
      <c r="J43" s="9">
        <f>'[1]12 anys'!V61</f>
        <v>3.4166666666666665</v>
      </c>
      <c r="L43" s="207"/>
      <c r="M43" s="210"/>
      <c r="N43" s="88" t="s">
        <v>13</v>
      </c>
      <c r="O43" s="86"/>
      <c r="P43" s="100">
        <v>14</v>
      </c>
      <c r="Q43" s="23">
        <f>AI11</f>
        <v>7</v>
      </c>
      <c r="R43" s="23">
        <f>AI12</f>
        <v>4</v>
      </c>
      <c r="S43" s="96">
        <f t="shared" si="19"/>
        <v>11</v>
      </c>
      <c r="T43" s="23">
        <f>AI13</f>
        <v>52</v>
      </c>
      <c r="U43" s="23">
        <f>AI14</f>
        <v>43</v>
      </c>
      <c r="V43" s="96">
        <f t="shared" si="20"/>
        <v>95</v>
      </c>
      <c r="W43" s="98">
        <f t="shared" si="21"/>
        <v>106</v>
      </c>
      <c r="X43" s="87"/>
    </row>
    <row r="44" spans="1:35" x14ac:dyDescent="0.25">
      <c r="A44" s="204"/>
      <c r="B44" s="190"/>
      <c r="C44" s="193"/>
      <c r="D44" s="7">
        <f>'[1]12 anys'!F63</f>
        <v>8.5</v>
      </c>
      <c r="E44" s="7">
        <f>'[1]12 anys'!H63</f>
        <v>9</v>
      </c>
      <c r="F44" s="8">
        <f>'[1]12 anys'!I63</f>
        <v>8.75</v>
      </c>
      <c r="G44" s="7">
        <f>'[1]12 anys'!K63</f>
        <v>8</v>
      </c>
      <c r="H44" s="7">
        <f>'[1]12 anys'!P63</f>
        <v>8.3333333333333339</v>
      </c>
      <c r="I44" s="8">
        <f>'[1]12 anys'!Q63</f>
        <v>8.1666666666666679</v>
      </c>
      <c r="J44" s="9">
        <f>'[1]12 anys'!V63</f>
        <v>8.5833333333333339</v>
      </c>
      <c r="L44" s="207"/>
      <c r="M44" s="211" t="s">
        <v>14</v>
      </c>
      <c r="N44" s="89" t="s">
        <v>12</v>
      </c>
      <c r="O44" s="86"/>
      <c r="P44" s="100">
        <v>15</v>
      </c>
      <c r="Q44" s="23">
        <f>AI15</f>
        <v>5</v>
      </c>
      <c r="R44" s="23">
        <f>AI16</f>
        <v>4</v>
      </c>
      <c r="S44" s="96">
        <f t="shared" si="19"/>
        <v>9</v>
      </c>
      <c r="T44" s="23">
        <f>AI17</f>
        <v>53</v>
      </c>
      <c r="U44" s="23">
        <f>AI18</f>
        <v>45</v>
      </c>
      <c r="V44" s="96">
        <f t="shared" si="20"/>
        <v>98</v>
      </c>
      <c r="W44" s="98">
        <f t="shared" si="21"/>
        <v>107</v>
      </c>
      <c r="X44" s="87"/>
    </row>
    <row r="45" spans="1:35" ht="15.75" thickBot="1" x14ac:dyDescent="0.3">
      <c r="A45" s="204"/>
      <c r="B45" s="190"/>
      <c r="C45" s="193"/>
      <c r="D45" s="7">
        <f>'[1]12 anys'!F68</f>
        <v>8.5</v>
      </c>
      <c r="E45" s="7">
        <f>'[1]12 anys'!H68</f>
        <v>9</v>
      </c>
      <c r="F45" s="8">
        <f>'[1]12 anys'!I68</f>
        <v>8.75</v>
      </c>
      <c r="G45" s="7">
        <f>'[1]12 anys'!K68</f>
        <v>8</v>
      </c>
      <c r="H45" s="7">
        <f>'[1]12 anys'!P68</f>
        <v>6.666666666666667</v>
      </c>
      <c r="I45" s="8">
        <f>'[1]12 anys'!Q68</f>
        <v>7.3333333333333339</v>
      </c>
      <c r="J45" s="9">
        <f>'[1]12 anys'!V68</f>
        <v>8.2166666666666668</v>
      </c>
      <c r="L45" s="208"/>
      <c r="M45" s="212"/>
      <c r="N45" s="94" t="s">
        <v>13</v>
      </c>
      <c r="O45" s="86"/>
      <c r="P45" s="100">
        <v>16</v>
      </c>
      <c r="Q45" s="23">
        <f>AI19</f>
        <v>3</v>
      </c>
      <c r="R45" s="23">
        <f>AI20</f>
        <v>1</v>
      </c>
      <c r="S45" s="96">
        <f t="shared" si="19"/>
        <v>4</v>
      </c>
      <c r="T45" s="23">
        <f>AI21</f>
        <v>45</v>
      </c>
      <c r="U45" s="23">
        <f>AI22</f>
        <v>40</v>
      </c>
      <c r="V45" s="96">
        <f t="shared" si="20"/>
        <v>85</v>
      </c>
      <c r="W45" s="98">
        <f t="shared" si="21"/>
        <v>89</v>
      </c>
      <c r="X45" s="87"/>
    </row>
    <row r="46" spans="1:35" ht="15.75" thickBot="1" x14ac:dyDescent="0.3">
      <c r="A46" s="204"/>
      <c r="B46" s="190"/>
      <c r="C46" s="193"/>
      <c r="D46" s="7">
        <f>'[1]12 anys'!F73</f>
        <v>6</v>
      </c>
      <c r="E46" s="7">
        <f>'[1]12 anys'!H73</f>
        <v>5</v>
      </c>
      <c r="F46" s="8">
        <f>'[1]12 anys'!I73</f>
        <v>5.5</v>
      </c>
      <c r="G46" s="7">
        <f>'[1]12 anys'!K73</f>
        <v>4</v>
      </c>
      <c r="H46" s="7">
        <f>'[1]12 anys'!P73</f>
        <v>6</v>
      </c>
      <c r="I46" s="8">
        <f>'[1]12 anys'!Q73</f>
        <v>5</v>
      </c>
      <c r="J46" s="9">
        <f>'[1]12 anys'!V73</f>
        <v>6.9</v>
      </c>
      <c r="L46" s="206" t="s">
        <v>9</v>
      </c>
      <c r="M46" s="209" t="s">
        <v>11</v>
      </c>
      <c r="N46" s="99" t="s">
        <v>12</v>
      </c>
      <c r="O46" s="86"/>
      <c r="P46" s="101">
        <v>17</v>
      </c>
      <c r="Q46" s="14">
        <f>AI23</f>
        <v>2</v>
      </c>
      <c r="R46" s="23">
        <f>AI24</f>
        <v>0</v>
      </c>
      <c r="S46" s="96">
        <f t="shared" si="19"/>
        <v>2</v>
      </c>
      <c r="T46" s="23">
        <f>AI25</f>
        <v>51</v>
      </c>
      <c r="U46" s="23">
        <f>AI26</f>
        <v>27</v>
      </c>
      <c r="V46" s="96">
        <f t="shared" si="20"/>
        <v>78</v>
      </c>
      <c r="W46" s="98">
        <f t="shared" si="21"/>
        <v>80</v>
      </c>
      <c r="X46" s="87"/>
    </row>
    <row r="47" spans="1:35" x14ac:dyDescent="0.25">
      <c r="A47" s="204"/>
      <c r="B47" s="190"/>
      <c r="C47" s="193"/>
      <c r="D47" s="7">
        <f>'[1]12 anys'!F75</f>
        <v>7.5</v>
      </c>
      <c r="E47" s="7">
        <f>'[1]12 anys'!H75</f>
        <v>8</v>
      </c>
      <c r="F47" s="8">
        <f>'[1]12 anys'!I75</f>
        <v>7.75</v>
      </c>
      <c r="G47" s="7">
        <f>'[1]12 anys'!K75</f>
        <v>5</v>
      </c>
      <c r="H47" s="7">
        <f>'[1]12 anys'!P75</f>
        <v>6.666666666666667</v>
      </c>
      <c r="I47" s="8">
        <f>'[1]12 anys'!Q75</f>
        <v>5.8333333333333339</v>
      </c>
      <c r="J47" s="9">
        <f>'[1]12 anys'!V75</f>
        <v>7.7166666666666668</v>
      </c>
      <c r="L47" s="207"/>
      <c r="M47" s="210"/>
      <c r="N47" s="88" t="s">
        <v>13</v>
      </c>
      <c r="Q47" s="23"/>
      <c r="R47" s="102"/>
      <c r="S47" s="103">
        <f>SUM(S41:S46)</f>
        <v>49</v>
      </c>
      <c r="T47" s="104"/>
      <c r="U47" s="102"/>
      <c r="V47" s="103">
        <f>SUM(V41:V46)</f>
        <v>516</v>
      </c>
      <c r="W47" s="105">
        <f>SUM(W41:W46)</f>
        <v>565</v>
      </c>
      <c r="X47" s="106" t="s">
        <v>27</v>
      </c>
    </row>
    <row r="48" spans="1:35" ht="15.75" thickBot="1" x14ac:dyDescent="0.3">
      <c r="A48" s="204"/>
      <c r="B48" s="190"/>
      <c r="C48" s="193"/>
      <c r="D48" s="7">
        <f>'[1]12 anys'!F77</f>
        <v>6.75</v>
      </c>
      <c r="E48" s="7">
        <f>'[1]12 anys'!H77</f>
        <v>7</v>
      </c>
      <c r="F48" s="8">
        <f>'[1]12 anys'!I77</f>
        <v>6.875</v>
      </c>
      <c r="G48" s="7">
        <f>'[1]12 anys'!K77</f>
        <v>6</v>
      </c>
      <c r="H48" s="7">
        <f>'[1]12 anys'!P77</f>
        <v>6.333333333333333</v>
      </c>
      <c r="I48" s="8">
        <f>'[1]12 anys'!Q77</f>
        <v>6.1666666666666661</v>
      </c>
      <c r="J48" s="9">
        <f>'[1]12 anys'!V77</f>
        <v>7.0083333333333329</v>
      </c>
      <c r="L48" s="207"/>
      <c r="M48" s="211" t="s">
        <v>14</v>
      </c>
      <c r="N48" s="89" t="s">
        <v>12</v>
      </c>
      <c r="S48" s="107">
        <f>(S47*100)/W47</f>
        <v>8.6725663716814161</v>
      </c>
      <c r="T48" s="87"/>
      <c r="V48" s="108">
        <f>(V47*100)/W47</f>
        <v>91.327433628318587</v>
      </c>
      <c r="W48" s="109">
        <f>(W47*100)/W47</f>
        <v>100</v>
      </c>
      <c r="X48" s="110" t="s">
        <v>29</v>
      </c>
    </row>
    <row r="49" spans="1:19" ht="15.75" thickBot="1" x14ac:dyDescent="0.3">
      <c r="A49" s="204"/>
      <c r="B49" s="190"/>
      <c r="C49" s="193"/>
      <c r="D49" s="7">
        <f>'[1]12 anys'!F79</f>
        <v>8.5</v>
      </c>
      <c r="E49" s="7">
        <f>'[1]12 anys'!H79</f>
        <v>8</v>
      </c>
      <c r="F49" s="8">
        <f>'[1]12 anys'!I79</f>
        <v>8.25</v>
      </c>
      <c r="G49" s="7">
        <f>'[1]12 anys'!K79</f>
        <v>6</v>
      </c>
      <c r="H49" s="7">
        <f>'[1]12 anys'!P79</f>
        <v>8.3333333333333339</v>
      </c>
      <c r="I49" s="8">
        <f>'[1]12 anys'!Q79</f>
        <v>7.166666666666667</v>
      </c>
      <c r="J49" s="9">
        <f>'[1]12 anys'!V79</f>
        <v>7.8833333333333346</v>
      </c>
      <c r="L49" s="208"/>
      <c r="M49" s="212"/>
      <c r="N49" s="94" t="s">
        <v>13</v>
      </c>
      <c r="S49" s="102"/>
    </row>
    <row r="50" spans="1:19" ht="15.75" thickBot="1" x14ac:dyDescent="0.3">
      <c r="A50" s="204"/>
      <c r="B50" s="190"/>
      <c r="C50" s="193"/>
      <c r="D50" s="7">
        <f>'[1]12 anys'!F86</f>
        <v>7.5</v>
      </c>
      <c r="E50" s="7">
        <f>'[1]12 anys'!H86</f>
        <v>6</v>
      </c>
      <c r="F50" s="8">
        <f>'[1]12 anys'!I86</f>
        <v>6.75</v>
      </c>
      <c r="G50" s="7">
        <f>'[1]12 anys'!K86</f>
        <v>7</v>
      </c>
      <c r="H50" s="7">
        <f>'[1]12 anys'!P86</f>
        <v>7.666666666666667</v>
      </c>
      <c r="I50" s="8">
        <f>'[1]12 anys'!Q86</f>
        <v>7.3333333333333339</v>
      </c>
      <c r="J50" s="9">
        <f>'[1]12 anys'!V86</f>
        <v>7.416666666666667</v>
      </c>
    </row>
    <row r="51" spans="1:19" x14ac:dyDescent="0.25">
      <c r="A51" s="204"/>
      <c r="B51" s="190"/>
      <c r="C51" s="194"/>
      <c r="D51" s="10">
        <f>'[1]12 anys'!F91</f>
        <v>7.25</v>
      </c>
      <c r="E51" s="10">
        <f>'[1]12 anys'!H91</f>
        <v>7</v>
      </c>
      <c r="F51" s="11">
        <f>'[1]12 anys'!I91</f>
        <v>7.125</v>
      </c>
      <c r="G51" s="10">
        <f>'[1]12 anys'!K91</f>
        <v>8</v>
      </c>
      <c r="H51" s="10">
        <f>'[1]12 anys'!P91</f>
        <v>7.666666666666667</v>
      </c>
      <c r="I51" s="11">
        <f>'[1]12 anys'!Q91</f>
        <v>7.8333333333333339</v>
      </c>
      <c r="J51" s="12">
        <f>'[1]12 anys'!V91</f>
        <v>7.5916666666666668</v>
      </c>
      <c r="L51" s="213" t="s">
        <v>3</v>
      </c>
      <c r="M51" s="209" t="s">
        <v>11</v>
      </c>
      <c r="N51" s="85" t="s">
        <v>12</v>
      </c>
    </row>
    <row r="52" spans="1:19" x14ac:dyDescent="0.25">
      <c r="A52" s="204"/>
      <c r="B52" s="190"/>
      <c r="C52" s="195" t="s">
        <v>13</v>
      </c>
      <c r="D52" s="7">
        <f>'[1]12 anys'!F2</f>
        <v>2.5</v>
      </c>
      <c r="E52" s="7">
        <f>'[1]12 anys'!H2</f>
        <v>3</v>
      </c>
      <c r="F52" s="8">
        <f>'[1]12 anys'!I2</f>
        <v>2.75</v>
      </c>
      <c r="G52" s="13"/>
      <c r="H52" s="7">
        <f>'[1]12 anys'!P2</f>
        <v>3</v>
      </c>
      <c r="I52" s="8">
        <f>'[1]12 anys'!Q2</f>
        <v>3</v>
      </c>
      <c r="J52" s="9">
        <f>'[1]12 anys'!V2</f>
        <v>3.35</v>
      </c>
      <c r="L52" s="214"/>
      <c r="M52" s="210"/>
      <c r="N52" s="88" t="s">
        <v>13</v>
      </c>
    </row>
    <row r="53" spans="1:19" x14ac:dyDescent="0.25">
      <c r="A53" s="204"/>
      <c r="B53" s="190"/>
      <c r="C53" s="196"/>
      <c r="D53" s="7">
        <f>'[1]12 anys'!F8</f>
        <v>7.75</v>
      </c>
      <c r="E53" s="7">
        <f>'[1]12 anys'!H8</f>
        <v>7</v>
      </c>
      <c r="F53" s="8">
        <f>'[1]12 anys'!I8</f>
        <v>7.375</v>
      </c>
      <c r="G53" s="7">
        <f>'[1]12 anys'!K8</f>
        <v>7</v>
      </c>
      <c r="H53" s="7">
        <f>'[1]12 anys'!P8</f>
        <v>6.333333333333333</v>
      </c>
      <c r="I53" s="8">
        <f>'[1]12 anys'!Q8</f>
        <v>6.6666666666666661</v>
      </c>
      <c r="J53" s="9">
        <f>'[1]12 anys'!V8</f>
        <v>6.6083333333333325</v>
      </c>
      <c r="L53" s="214"/>
      <c r="M53" s="211" t="s">
        <v>14</v>
      </c>
      <c r="N53" s="89" t="s">
        <v>12</v>
      </c>
    </row>
    <row r="54" spans="1:19" ht="15.75" thickBot="1" x14ac:dyDescent="0.3">
      <c r="A54" s="204"/>
      <c r="B54" s="190"/>
      <c r="C54" s="196"/>
      <c r="D54" s="7">
        <f>'[1]12 anys'!F10</f>
        <v>7.75</v>
      </c>
      <c r="E54" s="7">
        <f>'[1]12 anys'!H10</f>
        <v>8</v>
      </c>
      <c r="F54" s="8">
        <f>'[1]12 anys'!I10</f>
        <v>7.875</v>
      </c>
      <c r="G54" s="7">
        <f>'[1]12 anys'!K10</f>
        <v>6</v>
      </c>
      <c r="H54" s="7">
        <f>'[1]12 anys'!P10</f>
        <v>8</v>
      </c>
      <c r="I54" s="8">
        <f>'[1]12 anys'!Q10</f>
        <v>7</v>
      </c>
      <c r="J54" s="9">
        <f>'[1]12 anys'!V10</f>
        <v>7.5750000000000002</v>
      </c>
      <c r="L54" s="215"/>
      <c r="M54" s="212"/>
      <c r="N54" s="94" t="s">
        <v>13</v>
      </c>
    </row>
    <row r="55" spans="1:19" x14ac:dyDescent="0.25">
      <c r="A55" s="204"/>
      <c r="B55" s="190"/>
      <c r="C55" s="196"/>
      <c r="D55" s="7">
        <f>'[1]12 anys'!F11</f>
        <v>3.25</v>
      </c>
      <c r="E55" s="7">
        <f>'[1]12 anys'!H11</f>
        <v>2</v>
      </c>
      <c r="F55" s="8">
        <f>'[1]12 anys'!I11</f>
        <v>2.625</v>
      </c>
      <c r="G55" s="7">
        <f>'[1]12 anys'!K11</f>
        <v>1</v>
      </c>
      <c r="H55" s="7">
        <f>'[1]12 anys'!P11</f>
        <v>3.75</v>
      </c>
      <c r="I55" s="8">
        <f>'[1]12 anys'!Q11</f>
        <v>2.375</v>
      </c>
      <c r="J55" s="9">
        <f>'[1]12 anys'!V11</f>
        <v>3.2</v>
      </c>
      <c r="L55" s="213" t="s">
        <v>4</v>
      </c>
      <c r="M55" s="209" t="s">
        <v>11</v>
      </c>
      <c r="N55" s="85" t="s">
        <v>12</v>
      </c>
    </row>
    <row r="56" spans="1:19" x14ac:dyDescent="0.25">
      <c r="A56" s="204"/>
      <c r="B56" s="190"/>
      <c r="C56" s="196"/>
      <c r="D56" s="7">
        <f>'[1]12 anys'!F12</f>
        <v>4</v>
      </c>
      <c r="E56" s="7">
        <f>'[1]12 anys'!H12</f>
        <v>3</v>
      </c>
      <c r="F56" s="8">
        <f>'[1]12 anys'!I12</f>
        <v>3.5</v>
      </c>
      <c r="G56" s="7">
        <f>'[1]12 anys'!K12</f>
        <v>1</v>
      </c>
      <c r="H56" s="7">
        <f>'[1]12 anys'!P12</f>
        <v>4</v>
      </c>
      <c r="I56" s="8">
        <f>'[1]12 anys'!Q12</f>
        <v>2.5</v>
      </c>
      <c r="J56" s="9">
        <f>'[1]12 anys'!V12</f>
        <v>3.6</v>
      </c>
      <c r="L56" s="214"/>
      <c r="M56" s="210"/>
      <c r="N56" s="88" t="s">
        <v>13</v>
      </c>
    </row>
    <row r="57" spans="1:19" x14ac:dyDescent="0.25">
      <c r="A57" s="204"/>
      <c r="B57" s="190"/>
      <c r="C57" s="196"/>
      <c r="D57" s="7">
        <f>'[1]12 anys'!F13</f>
        <v>7.75</v>
      </c>
      <c r="E57" s="7">
        <f>'[1]12 anys'!H13</f>
        <v>7</v>
      </c>
      <c r="F57" s="8">
        <f>'[1]12 anys'!I13</f>
        <v>7.375</v>
      </c>
      <c r="G57" s="7">
        <f>'[1]12 anys'!K13</f>
        <v>8</v>
      </c>
      <c r="H57" s="7">
        <f>'[1]12 anys'!P13</f>
        <v>8.75</v>
      </c>
      <c r="I57" s="8">
        <f>'[1]12 anys'!Q13</f>
        <v>8.375</v>
      </c>
      <c r="J57" s="9">
        <f>'[1]12 anys'!V13</f>
        <v>6.75</v>
      </c>
      <c r="L57" s="214"/>
      <c r="M57" s="211" t="s">
        <v>14</v>
      </c>
      <c r="N57" s="89" t="s">
        <v>12</v>
      </c>
    </row>
    <row r="58" spans="1:19" ht="15.75" thickBot="1" x14ac:dyDescent="0.3">
      <c r="A58" s="204"/>
      <c r="B58" s="190"/>
      <c r="C58" s="196"/>
      <c r="D58" s="7">
        <f>'[1]12 anys'!F14</f>
        <v>9</v>
      </c>
      <c r="E58" s="7">
        <f>'[1]12 anys'!H14</f>
        <v>8</v>
      </c>
      <c r="F58" s="8">
        <f>'[1]12 anys'!I14</f>
        <v>8.5</v>
      </c>
      <c r="G58" s="7">
        <f>'[1]12 anys'!K14</f>
        <v>8</v>
      </c>
      <c r="H58" s="7">
        <f>'[1]12 anys'!P14</f>
        <v>8.75</v>
      </c>
      <c r="I58" s="8">
        <f>'[1]12 anys'!Q14</f>
        <v>8.375</v>
      </c>
      <c r="J58" s="9">
        <f>'[1]12 anys'!V14</f>
        <v>8.9749999999999996</v>
      </c>
      <c r="L58" s="215"/>
      <c r="M58" s="212"/>
      <c r="N58" s="94" t="s">
        <v>13</v>
      </c>
    </row>
    <row r="59" spans="1:19" x14ac:dyDescent="0.25">
      <c r="A59" s="204"/>
      <c r="B59" s="190"/>
      <c r="C59" s="196"/>
      <c r="D59" s="7">
        <f>'[1]12 anys'!F17</f>
        <v>6.25</v>
      </c>
      <c r="E59" s="7">
        <f>'[1]12 anys'!H17</f>
        <v>6</v>
      </c>
      <c r="F59" s="8">
        <f>'[1]12 anys'!I17</f>
        <v>6.125</v>
      </c>
      <c r="G59" s="7">
        <f>'[1]12 anys'!K17</f>
        <v>2</v>
      </c>
      <c r="H59" s="7">
        <f>'[1]12 anys'!P17</f>
        <v>6.25</v>
      </c>
      <c r="I59" s="8">
        <f>'[1]12 anys'!Q17</f>
        <v>4.125</v>
      </c>
      <c r="J59" s="9">
        <f>'[1]12 anys'!V17</f>
        <v>4.6500000000000004</v>
      </c>
      <c r="L59" s="206" t="s">
        <v>5</v>
      </c>
      <c r="M59" s="209" t="s">
        <v>11</v>
      </c>
      <c r="N59" s="85" t="s">
        <v>12</v>
      </c>
    </row>
    <row r="60" spans="1:19" x14ac:dyDescent="0.25">
      <c r="A60" s="204"/>
      <c r="B60" s="190"/>
      <c r="C60" s="196"/>
      <c r="D60" s="7">
        <f>'[1]12 anys'!F18</f>
        <v>4.5</v>
      </c>
      <c r="E60" s="7">
        <f>'[1]12 anys'!H18</f>
        <v>5</v>
      </c>
      <c r="F60" s="8">
        <f>'[1]12 anys'!I18</f>
        <v>4.75</v>
      </c>
      <c r="G60" s="7">
        <f>'[1]12 anys'!K18</f>
        <v>1</v>
      </c>
      <c r="H60" s="7">
        <f>'[1]12 anys'!P18</f>
        <v>4.75</v>
      </c>
      <c r="I60" s="8">
        <f>'[1]12 anys'!Q18</f>
        <v>2.875</v>
      </c>
      <c r="J60" s="9">
        <f>'[1]12 anys'!V18</f>
        <v>4.7249999999999996</v>
      </c>
      <c r="L60" s="207"/>
      <c r="M60" s="210"/>
      <c r="N60" s="88" t="s">
        <v>13</v>
      </c>
    </row>
    <row r="61" spans="1:19" x14ac:dyDescent="0.25">
      <c r="A61" s="204"/>
      <c r="B61" s="190"/>
      <c r="C61" s="196"/>
      <c r="D61" s="7">
        <f>'[1]12 anys'!F23</f>
        <v>5.25</v>
      </c>
      <c r="E61" s="7">
        <f>'[1]12 anys'!H23</f>
        <v>3</v>
      </c>
      <c r="F61" s="8">
        <f>'[1]12 anys'!I23</f>
        <v>4.125</v>
      </c>
      <c r="G61" s="7">
        <f>'[1]12 anys'!K23</f>
        <v>2</v>
      </c>
      <c r="H61" s="7">
        <f>'[1]12 anys'!P23</f>
        <v>5</v>
      </c>
      <c r="I61" s="8">
        <f>'[1]12 anys'!Q23</f>
        <v>3.5</v>
      </c>
      <c r="J61" s="9">
        <f>'[1]12 anys'!V23</f>
        <v>4.3250000000000002</v>
      </c>
      <c r="L61" s="207"/>
      <c r="M61" s="211" t="s">
        <v>14</v>
      </c>
      <c r="N61" s="89" t="s">
        <v>12</v>
      </c>
    </row>
    <row r="62" spans="1:19" ht="15.75" thickBot="1" x14ac:dyDescent="0.3">
      <c r="A62" s="204"/>
      <c r="B62" s="190"/>
      <c r="C62" s="196"/>
      <c r="D62" s="7">
        <f>'[1]12 anys'!F27</f>
        <v>5</v>
      </c>
      <c r="E62" s="7">
        <f>'[1]12 anys'!H27</f>
        <v>7</v>
      </c>
      <c r="F62" s="8">
        <f>'[1]12 anys'!I27</f>
        <v>6</v>
      </c>
      <c r="G62" s="7">
        <f>'[1]12 anys'!K27</f>
        <v>5</v>
      </c>
      <c r="H62" s="7">
        <f>'[1]12 anys'!P27</f>
        <v>5</v>
      </c>
      <c r="I62" s="8">
        <f>'[1]12 anys'!Q27</f>
        <v>5</v>
      </c>
      <c r="J62" s="9">
        <f>'[1]12 anys'!V27</f>
        <v>6</v>
      </c>
      <c r="L62" s="208"/>
      <c r="M62" s="212"/>
      <c r="N62" s="94" t="s">
        <v>13</v>
      </c>
    </row>
    <row r="63" spans="1:19" x14ac:dyDescent="0.25">
      <c r="A63" s="204"/>
      <c r="B63" s="190"/>
      <c r="C63" s="196"/>
      <c r="D63" s="7">
        <f>'[1]12 anys'!F28</f>
        <v>5.75</v>
      </c>
      <c r="E63" s="7">
        <f>'[1]12 anys'!H28</f>
        <v>5</v>
      </c>
      <c r="F63" s="8">
        <f>'[1]12 anys'!I28</f>
        <v>5.375</v>
      </c>
      <c r="G63" s="7">
        <f>'[1]12 anys'!K28</f>
        <v>3</v>
      </c>
      <c r="H63" s="7">
        <f>'[1]12 anys'!P28</f>
        <v>5.5</v>
      </c>
      <c r="I63" s="8">
        <f>'[1]12 anys'!Q28</f>
        <v>4.25</v>
      </c>
      <c r="J63" s="9">
        <f>'[1]12 anys'!V28</f>
        <v>4.9249999999999998</v>
      </c>
      <c r="L63" s="213" t="s">
        <v>6</v>
      </c>
      <c r="M63" s="209" t="s">
        <v>11</v>
      </c>
      <c r="N63" s="85" t="s">
        <v>12</v>
      </c>
    </row>
    <row r="64" spans="1:19" x14ac:dyDescent="0.25">
      <c r="A64" s="204"/>
      <c r="B64" s="190"/>
      <c r="C64" s="196"/>
      <c r="D64" s="7">
        <f>'[1]12 anys'!F29</f>
        <v>3.75</v>
      </c>
      <c r="E64" s="7">
        <f>'[1]12 anys'!H29</f>
        <v>3</v>
      </c>
      <c r="F64" s="8">
        <f>'[1]12 anys'!I29</f>
        <v>3.375</v>
      </c>
      <c r="G64" s="7">
        <f>'[1]12 anys'!K29</f>
        <v>5</v>
      </c>
      <c r="H64" s="7">
        <f>'[1]12 anys'!P29</f>
        <v>3.3333333333333335</v>
      </c>
      <c r="I64" s="8">
        <f>'[1]12 anys'!Q29</f>
        <v>4.166666666666667</v>
      </c>
      <c r="J64" s="9">
        <f>'[1]12 anys'!V29</f>
        <v>4.3083333333333336</v>
      </c>
      <c r="L64" s="214"/>
      <c r="M64" s="210"/>
      <c r="N64" s="88" t="s">
        <v>13</v>
      </c>
    </row>
    <row r="65" spans="1:18" s="33" customFormat="1" x14ac:dyDescent="0.25">
      <c r="A65" s="204"/>
      <c r="B65" s="190"/>
      <c r="C65" s="196"/>
      <c r="D65" s="7">
        <f>'[1]12 anys'!F30</f>
        <v>3.5</v>
      </c>
      <c r="E65" s="7">
        <f>'[1]12 anys'!H30</f>
        <v>3</v>
      </c>
      <c r="F65" s="8">
        <f>'[1]12 anys'!I30</f>
        <v>3.25</v>
      </c>
      <c r="G65" s="7">
        <f>'[1]12 anys'!K30</f>
        <v>5</v>
      </c>
      <c r="H65" s="7">
        <f>'[1]12 anys'!P30</f>
        <v>3.3333333333333335</v>
      </c>
      <c r="I65" s="8">
        <f>'[1]12 anys'!Q30</f>
        <v>4.166666666666667</v>
      </c>
      <c r="J65" s="9">
        <f>'[1]12 anys'!V30</f>
        <v>4.2833333333333332</v>
      </c>
      <c r="K65" s="38"/>
      <c r="L65" s="214"/>
      <c r="M65" s="211" t="s">
        <v>14</v>
      </c>
      <c r="N65" s="89" t="s">
        <v>12</v>
      </c>
      <c r="O65" s="38"/>
      <c r="P65" s="23"/>
      <c r="Q65" s="38"/>
      <c r="R65" s="38"/>
    </row>
    <row r="66" spans="1:18" s="33" customFormat="1" ht="15.75" thickBot="1" x14ac:dyDescent="0.3">
      <c r="A66" s="204"/>
      <c r="B66" s="190"/>
      <c r="C66" s="196"/>
      <c r="D66" s="7">
        <f>'[1]12 anys'!F33</f>
        <v>5.75</v>
      </c>
      <c r="E66" s="7">
        <f>'[1]12 anys'!H33</f>
        <v>7</v>
      </c>
      <c r="F66" s="8">
        <f>'[1]12 anys'!I33</f>
        <v>6.375</v>
      </c>
      <c r="G66" s="7">
        <f>'[1]12 anys'!K33</f>
        <v>5</v>
      </c>
      <c r="H66" s="7">
        <f>'[1]12 anys'!P33</f>
        <v>7.25</v>
      </c>
      <c r="I66" s="8">
        <f>'[1]12 anys'!Q33</f>
        <v>6.125</v>
      </c>
      <c r="J66" s="9">
        <f>'[1]12 anys'!V33</f>
        <v>6.875</v>
      </c>
      <c r="K66" s="38"/>
      <c r="L66" s="215"/>
      <c r="M66" s="212"/>
      <c r="N66" s="94" t="s">
        <v>13</v>
      </c>
      <c r="O66" s="38"/>
    </row>
    <row r="67" spans="1:18" s="33" customFormat="1" x14ac:dyDescent="0.25">
      <c r="A67" s="204"/>
      <c r="B67" s="190"/>
      <c r="C67" s="196"/>
      <c r="D67" s="7">
        <f>'[1]12 anys'!F34</f>
        <v>3.25</v>
      </c>
      <c r="E67" s="7">
        <f>'[1]12 anys'!H34</f>
        <v>5</v>
      </c>
      <c r="F67" s="8">
        <f>'[1]12 anys'!I34</f>
        <v>4.125</v>
      </c>
      <c r="G67" s="7">
        <f>'[1]12 anys'!K34</f>
        <v>2</v>
      </c>
      <c r="H67" s="7">
        <f>'[1]12 anys'!P34</f>
        <v>4.25</v>
      </c>
      <c r="I67" s="8">
        <f>'[1]12 anys'!Q34</f>
        <v>3.125</v>
      </c>
      <c r="J67" s="9">
        <f>'[1]12 anys'!V34</f>
        <v>4.3125</v>
      </c>
      <c r="K67" s="38"/>
      <c r="L67" s="213" t="s">
        <v>7</v>
      </c>
      <c r="M67" s="209" t="s">
        <v>11</v>
      </c>
      <c r="N67" s="85" t="s">
        <v>12</v>
      </c>
      <c r="O67" s="38"/>
    </row>
    <row r="68" spans="1:18" s="33" customFormat="1" x14ac:dyDescent="0.25">
      <c r="A68" s="204"/>
      <c r="B68" s="190"/>
      <c r="C68" s="196"/>
      <c r="D68" s="7">
        <f>'[1]12 anys'!F36</f>
        <v>4.25</v>
      </c>
      <c r="E68" s="7">
        <f>'[1]12 anys'!H36</f>
        <v>7</v>
      </c>
      <c r="F68" s="8">
        <f>'[1]12 anys'!I36</f>
        <v>5.625</v>
      </c>
      <c r="G68" s="7">
        <f>'[1]12 anys'!K36</f>
        <v>6</v>
      </c>
      <c r="H68" s="7">
        <f>'[1]12 anys'!P36</f>
        <v>7</v>
      </c>
      <c r="I68" s="8">
        <f>'[1]12 anys'!Q36</f>
        <v>6.5</v>
      </c>
      <c r="J68" s="9">
        <f>'[1]12 anys'!V36</f>
        <v>6.28125</v>
      </c>
      <c r="K68" s="38"/>
      <c r="L68" s="214"/>
      <c r="M68" s="210"/>
      <c r="N68" s="88" t="s">
        <v>13</v>
      </c>
      <c r="O68" s="38"/>
    </row>
    <row r="69" spans="1:18" s="33" customFormat="1" x14ac:dyDescent="0.25">
      <c r="A69" s="204"/>
      <c r="B69" s="190"/>
      <c r="C69" s="196"/>
      <c r="D69" s="7">
        <f>'[1]12 anys'!F37</f>
        <v>4</v>
      </c>
      <c r="E69" s="7">
        <f>'[1]12 anys'!H37</f>
        <v>5</v>
      </c>
      <c r="F69" s="8">
        <f>'[1]12 anys'!I37</f>
        <v>4.5</v>
      </c>
      <c r="G69" s="7">
        <f>'[1]12 anys'!K37</f>
        <v>3</v>
      </c>
      <c r="H69" s="7">
        <f>'[1]12 anys'!P37</f>
        <v>4.25</v>
      </c>
      <c r="I69" s="8">
        <f>'[1]12 anys'!Q37</f>
        <v>3.625</v>
      </c>
      <c r="J69" s="9">
        <f>'[1]12 anys'!V37</f>
        <v>5.03125</v>
      </c>
      <c r="K69" s="38"/>
      <c r="L69" s="214"/>
      <c r="M69" s="211" t="s">
        <v>14</v>
      </c>
      <c r="N69" s="89" t="s">
        <v>12</v>
      </c>
      <c r="O69" s="38"/>
    </row>
    <row r="70" spans="1:18" s="33" customFormat="1" ht="15.75" thickBot="1" x14ac:dyDescent="0.3">
      <c r="A70" s="204"/>
      <c r="B70" s="190"/>
      <c r="C70" s="196"/>
      <c r="D70" s="7">
        <f>'[1]12 anys'!F38</f>
        <v>9</v>
      </c>
      <c r="E70" s="7">
        <f>'[1]12 anys'!H38</f>
        <v>9</v>
      </c>
      <c r="F70" s="8">
        <f>'[1]12 anys'!I38</f>
        <v>9</v>
      </c>
      <c r="G70" s="7">
        <f>'[1]12 anys'!K38</f>
        <v>9</v>
      </c>
      <c r="H70" s="7">
        <f>'[1]12 anys'!P38</f>
        <v>9.25</v>
      </c>
      <c r="I70" s="8">
        <f>'[1]12 anys'!Q38</f>
        <v>9.125</v>
      </c>
      <c r="J70" s="9">
        <f>'[1]12 anys'!V38</f>
        <v>9.53125</v>
      </c>
      <c r="K70" s="38"/>
      <c r="L70" s="215"/>
      <c r="M70" s="212"/>
      <c r="N70" s="94" t="s">
        <v>13</v>
      </c>
      <c r="O70" s="38"/>
      <c r="P70" s="23"/>
      <c r="Q70" s="38"/>
      <c r="R70" s="38"/>
    </row>
    <row r="71" spans="1:18" s="33" customFormat="1" x14ac:dyDescent="0.25">
      <c r="A71" s="204"/>
      <c r="B71" s="190"/>
      <c r="C71" s="196"/>
      <c r="D71" s="7">
        <f>'[1]12 anys'!F42</f>
        <v>8.5</v>
      </c>
      <c r="E71" s="7">
        <f>'[1]12 anys'!H42</f>
        <v>10</v>
      </c>
      <c r="F71" s="8">
        <f>'[1]12 anys'!I42</f>
        <v>9.25</v>
      </c>
      <c r="G71" s="7">
        <f>'[1]12 anys'!K42</f>
        <v>10</v>
      </c>
      <c r="H71" s="7">
        <f>'[1]12 anys'!P42</f>
        <v>9.25</v>
      </c>
      <c r="I71" s="8">
        <f>'[1]12 anys'!Q42</f>
        <v>9.625</v>
      </c>
      <c r="J71" s="9">
        <f>'[1]12 anys'!V42</f>
        <v>9.21875</v>
      </c>
      <c r="K71" s="38"/>
      <c r="L71" s="206" t="s">
        <v>8</v>
      </c>
      <c r="M71" s="209" t="s">
        <v>11</v>
      </c>
      <c r="N71" s="85" t="s">
        <v>12</v>
      </c>
      <c r="O71" s="38"/>
      <c r="P71" s="23"/>
      <c r="Q71" s="38"/>
      <c r="R71" s="38"/>
    </row>
    <row r="72" spans="1:18" s="33" customFormat="1" x14ac:dyDescent="0.25">
      <c r="A72" s="204"/>
      <c r="B72" s="190"/>
      <c r="C72" s="196"/>
      <c r="D72" s="7">
        <f>'[1]12 anys'!F44</f>
        <v>4.75</v>
      </c>
      <c r="E72" s="7">
        <f>'[1]12 anys'!H44</f>
        <v>6</v>
      </c>
      <c r="F72" s="8">
        <f>'[1]12 anys'!I44</f>
        <v>5.375</v>
      </c>
      <c r="G72" s="7">
        <f>'[1]12 anys'!K44</f>
        <v>5</v>
      </c>
      <c r="H72" s="7">
        <f>'[1]12 anys'!P44</f>
        <v>7.5</v>
      </c>
      <c r="I72" s="8">
        <f>'[1]12 anys'!Q44</f>
        <v>6.25</v>
      </c>
      <c r="J72" s="9">
        <f>'[1]12 anys'!V44</f>
        <v>6.40625</v>
      </c>
      <c r="K72" s="38"/>
      <c r="L72" s="207"/>
      <c r="M72" s="210"/>
      <c r="N72" s="88" t="s">
        <v>13</v>
      </c>
      <c r="O72" s="38"/>
      <c r="P72" s="23"/>
      <c r="Q72" s="38"/>
      <c r="R72" s="38"/>
    </row>
    <row r="73" spans="1:18" s="33" customFormat="1" x14ac:dyDescent="0.25">
      <c r="A73" s="204"/>
      <c r="B73" s="190"/>
      <c r="C73" s="196"/>
      <c r="D73" s="7">
        <f>'[1]12 anys'!F47</f>
        <v>2.5</v>
      </c>
      <c r="E73" s="7">
        <f>'[1]12 anys'!H47</f>
        <v>2</v>
      </c>
      <c r="F73" s="8">
        <f>'[1]12 anys'!I47</f>
        <v>2.25</v>
      </c>
      <c r="G73" s="7">
        <f>'[1]12 anys'!K47</f>
        <v>2</v>
      </c>
      <c r="H73" s="7">
        <f>'[1]12 anys'!P47</f>
        <v>2.25</v>
      </c>
      <c r="I73" s="8">
        <f>'[1]12 anys'!Q47</f>
        <v>2.125</v>
      </c>
      <c r="J73" s="9">
        <f>'[1]12 anys'!V47</f>
        <v>2.84375</v>
      </c>
      <c r="K73" s="38"/>
      <c r="L73" s="207"/>
      <c r="M73" s="211" t="s">
        <v>14</v>
      </c>
      <c r="N73" s="89" t="s">
        <v>12</v>
      </c>
      <c r="O73" s="38"/>
      <c r="P73" s="23"/>
      <c r="Q73" s="38"/>
      <c r="R73" s="38"/>
    </row>
    <row r="74" spans="1:18" s="33" customFormat="1" ht="15.75" thickBot="1" x14ac:dyDescent="0.3">
      <c r="A74" s="204"/>
      <c r="B74" s="190"/>
      <c r="C74" s="196"/>
      <c r="D74" s="7">
        <f>'[1]12 anys'!F48</f>
        <v>3.75</v>
      </c>
      <c r="E74" s="7">
        <f>'[1]12 anys'!H48</f>
        <v>5</v>
      </c>
      <c r="F74" s="8">
        <f>'[1]12 anys'!I48</f>
        <v>4.375</v>
      </c>
      <c r="G74" s="7">
        <f>'[1]12 anys'!K48</f>
        <v>5</v>
      </c>
      <c r="H74" s="7">
        <f>'[1]12 anys'!P48</f>
        <v>5</v>
      </c>
      <c r="I74" s="8">
        <f>'[1]12 anys'!Q48</f>
        <v>5</v>
      </c>
      <c r="J74" s="9">
        <f>'[1]12 anys'!V48</f>
        <v>5.84375</v>
      </c>
      <c r="K74" s="38"/>
      <c r="L74" s="208"/>
      <c r="M74" s="212"/>
      <c r="N74" s="94" t="s">
        <v>13</v>
      </c>
      <c r="O74" s="38"/>
      <c r="P74" s="23"/>
      <c r="Q74" s="38"/>
      <c r="R74" s="38"/>
    </row>
    <row r="75" spans="1:18" s="33" customFormat="1" x14ac:dyDescent="0.25">
      <c r="A75" s="204"/>
      <c r="B75" s="190"/>
      <c r="C75" s="196"/>
      <c r="D75" s="7">
        <f>'[1]12 anys'!F49</f>
        <v>6.75</v>
      </c>
      <c r="E75" s="7">
        <f>'[1]12 anys'!H49</f>
        <v>6</v>
      </c>
      <c r="F75" s="8">
        <f>'[1]12 anys'!I49</f>
        <v>6.375</v>
      </c>
      <c r="G75" s="7">
        <f>'[1]12 anys'!K49</f>
        <v>7</v>
      </c>
      <c r="H75" s="7">
        <f>'[1]12 anys'!P49</f>
        <v>7.25</v>
      </c>
      <c r="I75" s="8">
        <f>'[1]12 anys'!Q49</f>
        <v>7.125</v>
      </c>
      <c r="J75" s="9">
        <f>'[1]12 anys'!V49</f>
        <v>7.125</v>
      </c>
      <c r="K75" s="38"/>
      <c r="L75" s="206" t="s">
        <v>9</v>
      </c>
      <c r="M75" s="209" t="s">
        <v>11</v>
      </c>
      <c r="N75" s="85" t="s">
        <v>12</v>
      </c>
      <c r="O75" s="38"/>
      <c r="P75" s="23"/>
      <c r="Q75" s="38"/>
      <c r="R75" s="38"/>
    </row>
    <row r="76" spans="1:18" s="33" customFormat="1" x14ac:dyDescent="0.25">
      <c r="A76" s="204"/>
      <c r="B76" s="190"/>
      <c r="C76" s="196"/>
      <c r="D76" s="7">
        <f>'[1]12 anys'!F51</f>
        <v>2.75</v>
      </c>
      <c r="E76" s="7">
        <f>'[1]12 anys'!H51</f>
        <v>2</v>
      </c>
      <c r="F76" s="8">
        <f>'[1]12 anys'!I51</f>
        <v>2.375</v>
      </c>
      <c r="G76" s="7">
        <f>'[1]12 anys'!K51</f>
        <v>5</v>
      </c>
      <c r="H76" s="7">
        <f>'[1]12 anys'!P51</f>
        <v>2.75</v>
      </c>
      <c r="I76" s="8">
        <f>'[1]12 anys'!Q51</f>
        <v>3.875</v>
      </c>
      <c r="J76" s="9">
        <f>'[1]12 anys'!V51</f>
        <v>4.3125</v>
      </c>
      <c r="K76" s="38"/>
      <c r="L76" s="207"/>
      <c r="M76" s="210"/>
      <c r="N76" s="88" t="s">
        <v>13</v>
      </c>
      <c r="O76" s="38"/>
      <c r="P76" s="23"/>
      <c r="Q76" s="38"/>
      <c r="R76" s="38"/>
    </row>
    <row r="77" spans="1:18" s="33" customFormat="1" x14ac:dyDescent="0.25">
      <c r="A77" s="204"/>
      <c r="B77" s="190"/>
      <c r="C77" s="196"/>
      <c r="D77" s="7">
        <f>'[1]12 anys'!F52</f>
        <v>3.75</v>
      </c>
      <c r="E77" s="7">
        <f>'[1]12 anys'!H52</f>
        <v>5</v>
      </c>
      <c r="F77" s="8">
        <f>'[1]12 anys'!I52</f>
        <v>4.375</v>
      </c>
      <c r="G77" s="7">
        <f>'[1]12 anys'!K52</f>
        <v>3</v>
      </c>
      <c r="H77" s="7">
        <f>'[1]12 anys'!P52</f>
        <v>4</v>
      </c>
      <c r="I77" s="8">
        <f>'[1]12 anys'!Q52</f>
        <v>3.5</v>
      </c>
      <c r="J77" s="9">
        <f>'[1]12 anys'!V52</f>
        <v>4.96875</v>
      </c>
      <c r="K77" s="38"/>
      <c r="L77" s="207"/>
      <c r="M77" s="211" t="s">
        <v>14</v>
      </c>
      <c r="N77" s="89" t="s">
        <v>12</v>
      </c>
      <c r="O77" s="38"/>
      <c r="P77" s="23"/>
      <c r="Q77" s="38"/>
      <c r="R77" s="38"/>
    </row>
    <row r="78" spans="1:18" s="33" customFormat="1" ht="15.75" thickBot="1" x14ac:dyDescent="0.3">
      <c r="A78" s="204"/>
      <c r="B78" s="190"/>
      <c r="C78" s="196"/>
      <c r="D78" s="7">
        <f>'[1]12 anys'!F55</f>
        <v>7.25</v>
      </c>
      <c r="E78" s="7">
        <f>'[1]12 anys'!H55</f>
        <v>6</v>
      </c>
      <c r="F78" s="8">
        <f>'[1]12 anys'!I55</f>
        <v>6.625</v>
      </c>
      <c r="G78" s="7">
        <f>'[1]12 anys'!K55</f>
        <v>6</v>
      </c>
      <c r="H78" s="7">
        <f>'[1]12 anys'!P55</f>
        <v>7</v>
      </c>
      <c r="I78" s="8">
        <f>'[1]12 anys'!Q55</f>
        <v>6.5</v>
      </c>
      <c r="J78" s="9">
        <f>'[1]12 anys'!V55</f>
        <v>6.53125</v>
      </c>
      <c r="K78" s="38"/>
      <c r="L78" s="208"/>
      <c r="M78" s="212"/>
      <c r="N78" s="94" t="s">
        <v>13</v>
      </c>
      <c r="O78" s="38"/>
      <c r="P78" s="23"/>
      <c r="Q78" s="38"/>
      <c r="R78" s="38"/>
    </row>
    <row r="79" spans="1:18" s="33" customFormat="1" x14ac:dyDescent="0.25">
      <c r="A79" s="204"/>
      <c r="B79" s="190"/>
      <c r="C79" s="196"/>
      <c r="D79" s="7">
        <f>'[1]12 anys'!F57</f>
        <v>4.25</v>
      </c>
      <c r="E79" s="7">
        <f>'[1]12 anys'!H57</f>
        <v>5</v>
      </c>
      <c r="F79" s="8">
        <f>'[1]12 anys'!I57</f>
        <v>4.625</v>
      </c>
      <c r="G79" s="7">
        <f>'[1]12 anys'!K57</f>
        <v>4</v>
      </c>
      <c r="H79" s="7">
        <f>'[1]12 anys'!P57</f>
        <v>5.5</v>
      </c>
      <c r="I79" s="8">
        <f>'[1]12 anys'!Q57</f>
        <v>4.75</v>
      </c>
      <c r="J79" s="9">
        <f>'[1]12 anys'!V57</f>
        <v>6.09375</v>
      </c>
      <c r="K79" s="38"/>
      <c r="L79" s="38"/>
      <c r="M79" s="23"/>
      <c r="N79" s="38"/>
      <c r="O79" s="38"/>
      <c r="P79" s="23"/>
      <c r="Q79" s="38"/>
      <c r="R79" s="38"/>
    </row>
    <row r="80" spans="1:18" s="33" customFormat="1" x14ac:dyDescent="0.25">
      <c r="A80" s="204"/>
      <c r="B80" s="190"/>
      <c r="C80" s="196"/>
      <c r="D80" s="7">
        <f>'[1]12 anys'!F59</f>
        <v>3.75</v>
      </c>
      <c r="E80" s="7">
        <f>'[1]12 anys'!H59</f>
        <v>5</v>
      </c>
      <c r="F80" s="8">
        <f>'[1]12 anys'!I59</f>
        <v>4.375</v>
      </c>
      <c r="G80" s="7">
        <f>'[1]12 anys'!K59</f>
        <v>5</v>
      </c>
      <c r="H80" s="7">
        <f>'[1]12 anys'!P59</f>
        <v>5</v>
      </c>
      <c r="I80" s="8">
        <f>'[1]12 anys'!Q59</f>
        <v>5</v>
      </c>
      <c r="J80" s="9">
        <f>'[1]12 anys'!V59</f>
        <v>6.09375</v>
      </c>
      <c r="K80" s="38"/>
      <c r="L80" s="38"/>
      <c r="M80" s="23"/>
      <c r="N80" s="38"/>
      <c r="O80" s="38"/>
      <c r="P80" s="23"/>
      <c r="Q80" s="38"/>
      <c r="R80" s="38"/>
    </row>
    <row r="81" spans="1:10" s="33" customFormat="1" x14ac:dyDescent="0.25">
      <c r="A81" s="204"/>
      <c r="B81" s="190"/>
      <c r="C81" s="196"/>
      <c r="D81" s="7">
        <f>'[1]12 anys'!F60</f>
        <v>4.25</v>
      </c>
      <c r="E81" s="7">
        <f>'[1]12 anys'!H60</f>
        <v>6</v>
      </c>
      <c r="F81" s="8">
        <f>'[1]12 anys'!I60</f>
        <v>5.125</v>
      </c>
      <c r="G81" s="7">
        <f>'[1]12 anys'!K60</f>
        <v>5</v>
      </c>
      <c r="H81" s="7">
        <f>'[1]12 anys'!P60</f>
        <v>5.75</v>
      </c>
      <c r="I81" s="8">
        <f>'[1]12 anys'!Q60</f>
        <v>5.375</v>
      </c>
      <c r="J81" s="9">
        <f>'[1]12 anys'!V60</f>
        <v>6.375</v>
      </c>
    </row>
    <row r="82" spans="1:10" s="33" customFormat="1" x14ac:dyDescent="0.25">
      <c r="A82" s="204"/>
      <c r="B82" s="190"/>
      <c r="C82" s="196"/>
      <c r="D82" s="7">
        <f>'[1]12 anys'!F62</f>
        <v>8</v>
      </c>
      <c r="E82" s="7">
        <f>'[1]12 anys'!H62</f>
        <v>8</v>
      </c>
      <c r="F82" s="8">
        <f>'[1]12 anys'!I62</f>
        <v>8</v>
      </c>
      <c r="G82" s="7">
        <f>'[1]12 anys'!K62</f>
        <v>8</v>
      </c>
      <c r="H82" s="7">
        <f>'[1]12 anys'!P62</f>
        <v>6</v>
      </c>
      <c r="I82" s="8">
        <f>'[1]12 anys'!Q62</f>
        <v>7</v>
      </c>
      <c r="J82" s="9">
        <f>'[1]12 anys'!V62</f>
        <v>7.2</v>
      </c>
    </row>
    <row r="83" spans="1:10" s="33" customFormat="1" x14ac:dyDescent="0.25">
      <c r="A83" s="204"/>
      <c r="B83" s="190"/>
      <c r="C83" s="196"/>
      <c r="D83" s="7">
        <f>'[1]12 anys'!F65</f>
        <v>5.5</v>
      </c>
      <c r="E83" s="7">
        <f>'[1]12 anys'!H65</f>
        <v>7</v>
      </c>
      <c r="F83" s="8">
        <f>'[1]12 anys'!I65</f>
        <v>6.25</v>
      </c>
      <c r="G83" s="7">
        <f>'[1]12 anys'!K65</f>
        <v>4</v>
      </c>
      <c r="H83" s="7">
        <f>'[1]12 anys'!P65</f>
        <v>5.333333333333333</v>
      </c>
      <c r="I83" s="8">
        <f>'[1]12 anys'!Q65</f>
        <v>4.6666666666666661</v>
      </c>
      <c r="J83" s="9">
        <f>'[1]12 anys'!V65</f>
        <v>6.3833333333333329</v>
      </c>
    </row>
    <row r="84" spans="1:10" s="33" customFormat="1" x14ac:dyDescent="0.25">
      <c r="A84" s="204"/>
      <c r="B84" s="190"/>
      <c r="C84" s="196"/>
      <c r="D84" s="7">
        <f>'[1]12 anys'!F70</f>
        <v>7.25</v>
      </c>
      <c r="E84" s="7">
        <f>'[1]12 anys'!H70</f>
        <v>7</v>
      </c>
      <c r="F84" s="8">
        <f>'[1]12 anys'!I70</f>
        <v>7.125</v>
      </c>
      <c r="G84" s="7">
        <f>'[1]12 anys'!K70</f>
        <v>6</v>
      </c>
      <c r="H84" s="7">
        <f>'[1]12 anys'!P70</f>
        <v>6.333333333333333</v>
      </c>
      <c r="I84" s="8">
        <f>'[1]12 anys'!Q70</f>
        <v>6.1666666666666661</v>
      </c>
      <c r="J84" s="9">
        <f>'[1]12 anys'!V70</f>
        <v>7.2583333333333329</v>
      </c>
    </row>
    <row r="85" spans="1:10" s="33" customFormat="1" x14ac:dyDescent="0.25">
      <c r="A85" s="204"/>
      <c r="B85" s="190"/>
      <c r="C85" s="196"/>
      <c r="D85" s="7">
        <f>'[1]12 anys'!F71</f>
        <v>9</v>
      </c>
      <c r="E85" s="7">
        <f>'[1]12 anys'!H71</f>
        <v>9</v>
      </c>
      <c r="F85" s="8">
        <f>'[1]12 anys'!I71</f>
        <v>9</v>
      </c>
      <c r="G85" s="7">
        <f>'[1]12 anys'!K71</f>
        <v>8</v>
      </c>
      <c r="H85" s="7">
        <f>'[1]12 anys'!P71</f>
        <v>9</v>
      </c>
      <c r="I85" s="8">
        <f>'[1]12 anys'!Q71</f>
        <v>8.5</v>
      </c>
      <c r="J85" s="9">
        <f>'[1]12 anys'!V71</f>
        <v>8.3000000000000007</v>
      </c>
    </row>
    <row r="86" spans="1:10" s="33" customFormat="1" x14ac:dyDescent="0.25">
      <c r="A86" s="204"/>
      <c r="B86" s="190"/>
      <c r="C86" s="196"/>
      <c r="D86" s="7">
        <f>'[1]12 anys'!F82</f>
        <v>6</v>
      </c>
      <c r="E86" s="7">
        <f>'[1]12 anys'!H82</f>
        <v>7</v>
      </c>
      <c r="F86" s="8">
        <f>'[1]12 anys'!I82</f>
        <v>6.5</v>
      </c>
      <c r="G86" s="7">
        <f>'[1]12 anys'!K82</f>
        <v>6</v>
      </c>
      <c r="H86" s="7">
        <f>'[1]12 anys'!P82</f>
        <v>7.333333333333333</v>
      </c>
      <c r="I86" s="8">
        <f>'[1]12 anys'!Q82</f>
        <v>6.6666666666666661</v>
      </c>
      <c r="J86" s="9">
        <f>'[1]12 anys'!V82</f>
        <v>7.4333333333333327</v>
      </c>
    </row>
    <row r="87" spans="1:10" s="33" customFormat="1" x14ac:dyDescent="0.25">
      <c r="A87" s="204"/>
      <c r="B87" s="190"/>
      <c r="C87" s="196"/>
      <c r="D87" s="7">
        <f>'[1]12 anys'!F83</f>
        <v>4.5</v>
      </c>
      <c r="E87" s="7">
        <f>'[1]12 anys'!H83</f>
        <v>6</v>
      </c>
      <c r="F87" s="8">
        <f>'[1]12 anys'!I83</f>
        <v>5.25</v>
      </c>
      <c r="G87" s="7">
        <f>'[1]12 anys'!K83</f>
        <v>4</v>
      </c>
      <c r="H87" s="7">
        <f>'[1]12 anys'!P83</f>
        <v>5</v>
      </c>
      <c r="I87" s="8">
        <f>'[1]12 anys'!Q83</f>
        <v>4.5</v>
      </c>
      <c r="J87" s="9">
        <f>'[1]12 anys'!V83</f>
        <v>6.15</v>
      </c>
    </row>
    <row r="88" spans="1:10" s="33" customFormat="1" x14ac:dyDescent="0.25">
      <c r="A88" s="204"/>
      <c r="B88" s="190"/>
      <c r="C88" s="196"/>
      <c r="D88" s="7">
        <f>'[1]12 anys'!F84</f>
        <v>5.75</v>
      </c>
      <c r="E88" s="7">
        <f>'[1]12 anys'!H84</f>
        <v>7</v>
      </c>
      <c r="F88" s="8">
        <f>'[1]12 anys'!I84</f>
        <v>6.375</v>
      </c>
      <c r="G88" s="7">
        <f>'[1]12 anys'!K84</f>
        <v>5</v>
      </c>
      <c r="H88" s="7">
        <f>'[1]12 anys'!P84</f>
        <v>5.333333333333333</v>
      </c>
      <c r="I88" s="8">
        <f>'[1]12 anys'!Q84</f>
        <v>5.1666666666666661</v>
      </c>
      <c r="J88" s="9">
        <f>'[1]12 anys'!V84</f>
        <v>6.1083333333333325</v>
      </c>
    </row>
    <row r="89" spans="1:10" s="33" customFormat="1" x14ac:dyDescent="0.25">
      <c r="A89" s="204"/>
      <c r="B89" s="190"/>
      <c r="C89" s="196"/>
      <c r="D89" s="7">
        <f>'[1]12 anys'!F87</f>
        <v>5.25</v>
      </c>
      <c r="E89" s="7">
        <f>'[1]12 anys'!H87</f>
        <v>7</v>
      </c>
      <c r="F89" s="8">
        <f>'[1]12 anys'!I87</f>
        <v>6.125</v>
      </c>
      <c r="G89" s="7">
        <f>'[1]12 anys'!K87</f>
        <v>5</v>
      </c>
      <c r="H89" s="7">
        <f>'[1]12 anys'!P87</f>
        <v>6.333333333333333</v>
      </c>
      <c r="I89" s="8">
        <f>'[1]12 anys'!Q87</f>
        <v>5.6666666666666661</v>
      </c>
      <c r="J89" s="9">
        <f>'[1]12 anys'!V87</f>
        <v>6.5583333333333327</v>
      </c>
    </row>
    <row r="90" spans="1:10" s="33" customFormat="1" x14ac:dyDescent="0.25">
      <c r="A90" s="204"/>
      <c r="B90" s="190"/>
      <c r="C90" s="196"/>
      <c r="D90" s="7">
        <f>'[1]12 anys'!F88</f>
        <v>6.5</v>
      </c>
      <c r="E90" s="7">
        <f>'[1]12 anys'!H88</f>
        <v>7</v>
      </c>
      <c r="F90" s="8">
        <f>'[1]12 anys'!I88</f>
        <v>6.75</v>
      </c>
      <c r="G90" s="7">
        <f>'[1]12 anys'!K88</f>
        <v>6</v>
      </c>
      <c r="H90" s="7">
        <f>'[1]12 anys'!P88</f>
        <v>8</v>
      </c>
      <c r="I90" s="8">
        <f>'[1]12 anys'!Q88</f>
        <v>7</v>
      </c>
      <c r="J90" s="9">
        <f>'[1]12 anys'!V88</f>
        <v>7.55</v>
      </c>
    </row>
    <row r="91" spans="1:10" s="33" customFormat="1" ht="15.75" thickBot="1" x14ac:dyDescent="0.3">
      <c r="A91" s="205"/>
      <c r="B91" s="191"/>
      <c r="C91" s="216"/>
      <c r="D91" s="14">
        <f>'[1]12 anys'!F89</f>
        <v>8</v>
      </c>
      <c r="E91" s="14">
        <f>'[1]12 anys'!H89</f>
        <v>9</v>
      </c>
      <c r="F91" s="15">
        <f>'[1]12 anys'!I89</f>
        <v>8.5</v>
      </c>
      <c r="G91" s="14">
        <f>'[1]12 anys'!K89</f>
        <v>8</v>
      </c>
      <c r="H91" s="14">
        <f>'[1]12 anys'!P89</f>
        <v>8</v>
      </c>
      <c r="I91" s="15">
        <f>'[1]12 anys'!Q89</f>
        <v>8</v>
      </c>
      <c r="J91" s="16">
        <f>'[1]12 anys'!V89</f>
        <v>8.3000000000000007</v>
      </c>
    </row>
    <row r="92" spans="1:10" s="33" customFormat="1" x14ac:dyDescent="0.25">
      <c r="A92" s="203" t="s">
        <v>15</v>
      </c>
      <c r="B92" s="185" t="s">
        <v>11</v>
      </c>
      <c r="C92" s="187" t="s">
        <v>12</v>
      </c>
      <c r="D92" s="23">
        <f>'[1]13 anys'!H72</f>
        <v>6.5</v>
      </c>
      <c r="E92" s="23">
        <f>'[1]13 anys'!K72</f>
        <v>7</v>
      </c>
      <c r="F92" s="24">
        <f>'[1]13 anys'!L72</f>
        <v>6.75</v>
      </c>
      <c r="G92" s="23">
        <f>'[1]13 anys'!N72</f>
        <v>6</v>
      </c>
      <c r="H92" s="23">
        <f>'[1]13 anys'!Q72</f>
        <v>7.5</v>
      </c>
      <c r="I92" s="24">
        <f>'[1]13 anys'!R72</f>
        <v>7.125</v>
      </c>
      <c r="J92" s="20">
        <f>'[1]13 anys'!X72</f>
        <v>6.96875</v>
      </c>
    </row>
    <row r="93" spans="1:10" s="33" customFormat="1" x14ac:dyDescent="0.25">
      <c r="A93" s="204"/>
      <c r="B93" s="198"/>
      <c r="C93" s="199"/>
      <c r="D93" s="23">
        <f>'[1]13 anys'!H78</f>
        <v>6.75</v>
      </c>
      <c r="E93" s="23">
        <f>'[1]13 anys'!K78</f>
        <v>7</v>
      </c>
      <c r="F93" s="24">
        <f>'[1]13 anys'!L78</f>
        <v>6.875</v>
      </c>
      <c r="G93" s="23">
        <f>'[1]13 anys'!N78</f>
        <v>6</v>
      </c>
      <c r="H93" s="23">
        <f>'[1]13 anys'!Q78</f>
        <v>6.5</v>
      </c>
      <c r="I93" s="24">
        <f>'[1]13 anys'!R78</f>
        <v>6.375</v>
      </c>
      <c r="J93" s="9">
        <f>'[1]13 anys'!X78</f>
        <v>7.3125</v>
      </c>
    </row>
    <row r="94" spans="1:10" s="33" customFormat="1" x14ac:dyDescent="0.25">
      <c r="A94" s="204"/>
      <c r="B94" s="198"/>
      <c r="C94" s="199"/>
      <c r="D94" s="23">
        <f>'[1]13 anys'!H80</f>
        <v>7.75</v>
      </c>
      <c r="E94" s="23">
        <f>'[1]13 anys'!K80</f>
        <v>8</v>
      </c>
      <c r="F94" s="24">
        <f>'[1]13 anys'!L80</f>
        <v>7.875</v>
      </c>
      <c r="G94" s="23">
        <f>'[1]13 anys'!N80</f>
        <v>7</v>
      </c>
      <c r="H94" s="23">
        <f>'[1]13 anys'!Q80</f>
        <v>7</v>
      </c>
      <c r="I94" s="24">
        <f>'[1]13 anys'!R80</f>
        <v>7</v>
      </c>
      <c r="J94" s="9">
        <f>'[1]13 anys'!X80</f>
        <v>6.96875</v>
      </c>
    </row>
    <row r="95" spans="1:10" s="33" customFormat="1" x14ac:dyDescent="0.25">
      <c r="A95" s="204"/>
      <c r="B95" s="198"/>
      <c r="C95" s="199"/>
      <c r="D95" s="23">
        <f>'[1]13 anys'!H84</f>
        <v>8.3333333333333339</v>
      </c>
      <c r="E95" s="23">
        <f>'[1]13 anys'!K84</f>
        <v>9</v>
      </c>
      <c r="F95" s="24">
        <f>'[1]13 anys'!L84</f>
        <v>8.6666666666666679</v>
      </c>
      <c r="G95" s="23">
        <f>'[1]13 anys'!N84</f>
        <v>8</v>
      </c>
      <c r="H95" s="23">
        <f>'[1]13 anys'!Q84</f>
        <v>7.5</v>
      </c>
      <c r="I95" s="24">
        <f>'[1]13 anys'!R84</f>
        <v>7.625</v>
      </c>
      <c r="J95" s="9">
        <f>'[1]13 anys'!X84</f>
        <v>8.5729166666666679</v>
      </c>
    </row>
    <row r="96" spans="1:10" s="33" customFormat="1" x14ac:dyDescent="0.25">
      <c r="A96" s="204"/>
      <c r="B96" s="198"/>
      <c r="C96" s="199"/>
      <c r="D96" s="7">
        <f>'[1]13 anys'!H91</f>
        <v>9.5</v>
      </c>
      <c r="E96" s="7">
        <f>'[1]13 anys'!K91</f>
        <v>10</v>
      </c>
      <c r="F96" s="8">
        <f>'[1]13 anys'!L91</f>
        <v>9.75</v>
      </c>
      <c r="G96" s="7">
        <f>'[1]13 anys'!N91</f>
        <v>9</v>
      </c>
      <c r="H96" s="7">
        <f>'[1]13 anys'!Q91</f>
        <v>9.5</v>
      </c>
      <c r="I96" s="8">
        <f>'[1]13 anys'!R91</f>
        <v>9.375</v>
      </c>
      <c r="J96" s="9">
        <f>'[1]13 anys'!X91</f>
        <v>8.78125</v>
      </c>
    </row>
    <row r="97" spans="1:11" s="33" customFormat="1" x14ac:dyDescent="0.25">
      <c r="A97" s="204"/>
      <c r="B97" s="198"/>
      <c r="C97" s="199"/>
      <c r="D97" s="23">
        <f>'[1]13 anys'!H92</f>
        <v>6.25</v>
      </c>
      <c r="E97" s="23">
        <f>'[1]13 anys'!K92</f>
        <v>7</v>
      </c>
      <c r="F97" s="24">
        <f>'[1]13 anys'!L92</f>
        <v>6.625</v>
      </c>
      <c r="G97" s="23">
        <f>'[1]13 anys'!N92</f>
        <v>6</v>
      </c>
      <c r="H97" s="23">
        <f>'[1]13 anys'!Q92</f>
        <v>7</v>
      </c>
      <c r="I97" s="24">
        <f>'[1]13 anys'!R92</f>
        <v>6.75</v>
      </c>
      <c r="J97" s="9">
        <f>'[1]13 anys'!X92</f>
        <v>7.09375</v>
      </c>
      <c r="K97" s="38"/>
    </row>
    <row r="98" spans="1:11" s="33" customFormat="1" x14ac:dyDescent="0.25">
      <c r="A98" s="204"/>
      <c r="B98" s="198"/>
      <c r="C98" s="199"/>
      <c r="D98" s="10">
        <f>'[1]13 anys'!H93</f>
        <v>5.5</v>
      </c>
      <c r="E98" s="10">
        <f>'[1]13 anys'!K93</f>
        <v>7</v>
      </c>
      <c r="F98" s="11">
        <f>'[1]13 anys'!L93</f>
        <v>6.25</v>
      </c>
      <c r="G98" s="10">
        <f>'[1]13 anys'!N93</f>
        <v>5</v>
      </c>
      <c r="H98" s="10">
        <f>'[1]13 anys'!Q93</f>
        <v>6.5</v>
      </c>
      <c r="I98" s="11">
        <f>'[1]13 anys'!R93</f>
        <v>6.125</v>
      </c>
      <c r="J98" s="12">
        <f>'[1]13 anys'!X93</f>
        <v>7.09375</v>
      </c>
      <c r="K98" s="38"/>
    </row>
    <row r="99" spans="1:11" s="33" customFormat="1" x14ac:dyDescent="0.25">
      <c r="A99" s="204"/>
      <c r="B99" s="198"/>
      <c r="C99" s="200" t="s">
        <v>13</v>
      </c>
      <c r="D99" s="7">
        <f>'[1]13 anys'!H69</f>
        <v>3</v>
      </c>
      <c r="E99" s="7">
        <f>'[1]13 anys'!K69</f>
        <v>4</v>
      </c>
      <c r="F99" s="8">
        <f>'[1]13 anys'!L69</f>
        <v>3.5</v>
      </c>
      <c r="G99" s="7">
        <f>'[1]13 anys'!N69</f>
        <v>3</v>
      </c>
      <c r="H99" s="7">
        <f>'[1]13 anys'!Q69</f>
        <v>5.5</v>
      </c>
      <c r="I99" s="8">
        <f>'[1]13 anys'!R69</f>
        <v>4.875</v>
      </c>
      <c r="J99" s="9">
        <f>'[1]13 anys'!X69</f>
        <v>5.09375</v>
      </c>
      <c r="K99" s="38"/>
    </row>
    <row r="100" spans="1:11" s="33" customFormat="1" x14ac:dyDescent="0.25">
      <c r="A100" s="204"/>
      <c r="B100" s="198"/>
      <c r="C100" s="201"/>
      <c r="D100" s="7">
        <f>'[1]13 anys'!H71</f>
        <v>6</v>
      </c>
      <c r="E100" s="7">
        <f>'[1]13 anys'!K71</f>
        <v>7</v>
      </c>
      <c r="F100" s="8">
        <f>'[1]13 anys'!L71</f>
        <v>6.5</v>
      </c>
      <c r="G100" s="7">
        <f>'[1]13 anys'!N71</f>
        <v>6</v>
      </c>
      <c r="H100" s="7">
        <f>'[1]13 anys'!Q71</f>
        <v>6</v>
      </c>
      <c r="I100" s="8">
        <f>'[1]13 anys'!R71</f>
        <v>6</v>
      </c>
      <c r="J100" s="9">
        <f>'[1]13 anys'!X71</f>
        <v>6.375</v>
      </c>
      <c r="K100" s="38"/>
    </row>
    <row r="101" spans="1:11" s="33" customFormat="1" x14ac:dyDescent="0.25">
      <c r="A101" s="204"/>
      <c r="B101" s="198"/>
      <c r="C101" s="201"/>
      <c r="D101" s="23">
        <f>'[1]13 anys'!H81</f>
        <v>9.75</v>
      </c>
      <c r="E101" s="23">
        <f>'[1]13 anys'!K81</f>
        <v>9</v>
      </c>
      <c r="F101" s="24">
        <f>'[1]13 anys'!L81</f>
        <v>9.375</v>
      </c>
      <c r="G101" s="23">
        <f>'[1]13 anys'!N81</f>
        <v>10</v>
      </c>
      <c r="H101" s="23">
        <f>'[1]13 anys'!Q81</f>
        <v>9</v>
      </c>
      <c r="I101" s="24">
        <f>'[1]13 anys'!R81</f>
        <v>9.25</v>
      </c>
      <c r="J101" s="9">
        <f>'[1]13 anys'!X81</f>
        <v>9.65625</v>
      </c>
      <c r="K101" s="38"/>
    </row>
    <row r="102" spans="1:11" s="33" customFormat="1" x14ac:dyDescent="0.25">
      <c r="A102" s="204"/>
      <c r="B102" s="186"/>
      <c r="C102" s="202"/>
      <c r="D102" s="10">
        <f>'[1]13 anys'!H96</f>
        <v>6.666666666666667</v>
      </c>
      <c r="E102" s="10">
        <f>'[1]13 anys'!K96</f>
        <v>8</v>
      </c>
      <c r="F102" s="11">
        <f>'[1]13 anys'!L96</f>
        <v>7.3333333333333339</v>
      </c>
      <c r="G102" s="10">
        <f>'[1]13 anys'!N96</f>
        <v>6</v>
      </c>
      <c r="H102" s="10">
        <f>'[1]13 anys'!Q96</f>
        <v>7</v>
      </c>
      <c r="I102" s="11">
        <f>'[1]13 anys'!R96</f>
        <v>6.75</v>
      </c>
      <c r="J102" s="12">
        <f>'[1]13 anys'!X96</f>
        <v>7.2708333333333339</v>
      </c>
      <c r="K102" s="38"/>
    </row>
    <row r="103" spans="1:11" s="33" customFormat="1" x14ac:dyDescent="0.25">
      <c r="A103" s="204"/>
      <c r="B103" s="189" t="s">
        <v>14</v>
      </c>
      <c r="C103" s="192" t="s">
        <v>12</v>
      </c>
      <c r="D103" s="23">
        <f>'[1]13 anys'!H2</f>
        <v>4.5</v>
      </c>
      <c r="E103" s="23">
        <f>'[1]13 anys'!K2</f>
        <v>6</v>
      </c>
      <c r="F103" s="24">
        <f>'[1]13 anys'!L2</f>
        <v>5.25</v>
      </c>
      <c r="G103" s="23">
        <f>'[1]13 anys'!N2</f>
        <v>5</v>
      </c>
      <c r="H103" s="23">
        <f>'[1]13 anys'!Q2</f>
        <v>5.5</v>
      </c>
      <c r="I103" s="24">
        <f>'[1]13 anys'!R2</f>
        <v>5.375</v>
      </c>
      <c r="J103" s="9">
        <f>'[1]13 anys'!X2</f>
        <v>6.15625</v>
      </c>
      <c r="K103" s="38"/>
    </row>
    <row r="104" spans="1:11" s="33" customFormat="1" x14ac:dyDescent="0.25">
      <c r="A104" s="204"/>
      <c r="B104" s="190"/>
      <c r="C104" s="193"/>
      <c r="D104" s="23">
        <f>'[1]13 anys'!H3</f>
        <v>6.4</v>
      </c>
      <c r="E104" s="23">
        <f>'[1]13 anys'!K3</f>
        <v>7.5</v>
      </c>
      <c r="F104" s="24">
        <f>'[1]13 anys'!L3</f>
        <v>6.95</v>
      </c>
      <c r="G104" s="23">
        <f>'[1]13 anys'!N3</f>
        <v>5</v>
      </c>
      <c r="H104" s="23">
        <f>'[1]13 anys'!Q3</f>
        <v>7</v>
      </c>
      <c r="I104" s="24">
        <f>'[1]13 anys'!R3</f>
        <v>6.5</v>
      </c>
      <c r="J104" s="9">
        <f>'[1]13 anys'!X3</f>
        <v>7.8624999999999998</v>
      </c>
      <c r="K104" s="38"/>
    </row>
    <row r="105" spans="1:11" s="33" customFormat="1" x14ac:dyDescent="0.25">
      <c r="A105" s="204"/>
      <c r="B105" s="190"/>
      <c r="C105" s="193"/>
      <c r="D105" s="23">
        <f>'[1]13 anys'!H4</f>
        <v>3.75</v>
      </c>
      <c r="E105" s="23">
        <f>'[1]13 anys'!K4</f>
        <v>4.5</v>
      </c>
      <c r="F105" s="24">
        <f>'[1]13 anys'!L4</f>
        <v>4.125</v>
      </c>
      <c r="G105" s="23">
        <f>'[1]13 anys'!N4</f>
        <v>4</v>
      </c>
      <c r="H105" s="23">
        <f>'[1]13 anys'!Q4</f>
        <v>4.5</v>
      </c>
      <c r="I105" s="24">
        <f>'[1]13 anys'!R4</f>
        <v>4.375</v>
      </c>
      <c r="J105" s="9">
        <f>'[1]13 anys'!X4</f>
        <v>5.125</v>
      </c>
      <c r="K105" s="38"/>
    </row>
    <row r="106" spans="1:11" s="33" customFormat="1" x14ac:dyDescent="0.25">
      <c r="A106" s="204"/>
      <c r="B106" s="190"/>
      <c r="C106" s="193"/>
      <c r="D106" s="23">
        <f>'[1]13 anys'!H5</f>
        <v>6.8</v>
      </c>
      <c r="E106" s="23">
        <f>'[1]13 anys'!K5</f>
        <v>9</v>
      </c>
      <c r="F106" s="24">
        <f>'[1]13 anys'!L5</f>
        <v>7.9</v>
      </c>
      <c r="G106" s="23">
        <f>'[1]13 anys'!N5</f>
        <v>6</v>
      </c>
      <c r="H106" s="23">
        <f>'[1]13 anys'!Q5</f>
        <v>8.5</v>
      </c>
      <c r="I106" s="24">
        <f>'[1]13 anys'!R5</f>
        <v>7.875</v>
      </c>
      <c r="J106" s="9">
        <f>'[1]13 anys'!X5</f>
        <v>8.1937499999999996</v>
      </c>
      <c r="K106" s="38"/>
    </row>
    <row r="107" spans="1:11" s="33" customFormat="1" x14ac:dyDescent="0.25">
      <c r="A107" s="204"/>
      <c r="B107" s="190"/>
      <c r="C107" s="193"/>
      <c r="D107" s="23">
        <f>'[1]13 anys'!H7</f>
        <v>5</v>
      </c>
      <c r="E107" s="23">
        <f>'[1]13 anys'!K7</f>
        <v>6.5</v>
      </c>
      <c r="F107" s="24">
        <f>'[1]13 anys'!L7</f>
        <v>5.75</v>
      </c>
      <c r="G107" s="23">
        <f>'[1]13 anys'!N7</f>
        <v>4</v>
      </c>
      <c r="H107" s="23">
        <f>'[1]13 anys'!Q7</f>
        <v>5</v>
      </c>
      <c r="I107" s="24">
        <f>'[1]13 anys'!R7</f>
        <v>4.75</v>
      </c>
      <c r="J107" s="9">
        <f>'[1]13 anys'!X7</f>
        <v>5.875</v>
      </c>
      <c r="K107" s="38"/>
    </row>
    <row r="108" spans="1:11" s="33" customFormat="1" x14ac:dyDescent="0.25">
      <c r="A108" s="204"/>
      <c r="B108" s="190"/>
      <c r="C108" s="193"/>
      <c r="D108" s="13"/>
      <c r="E108" s="13"/>
      <c r="F108" s="13"/>
      <c r="G108" s="13"/>
      <c r="H108" s="13"/>
      <c r="I108" s="13"/>
      <c r="J108" s="13"/>
      <c r="K108" s="111"/>
    </row>
    <row r="109" spans="1:11" s="33" customFormat="1" x14ac:dyDescent="0.25">
      <c r="A109" s="204"/>
      <c r="B109" s="190"/>
      <c r="C109" s="193"/>
      <c r="D109" s="23">
        <f>'[1]13 anys'!H10</f>
        <v>4.25</v>
      </c>
      <c r="E109" s="23">
        <f>'[1]13 anys'!K10</f>
        <v>5</v>
      </c>
      <c r="F109" s="24">
        <f>'[1]13 anys'!L10</f>
        <v>4.625</v>
      </c>
      <c r="G109" s="23">
        <f>'[1]13 anys'!N10</f>
        <v>3</v>
      </c>
      <c r="H109" s="23">
        <f>'[1]13 anys'!Q10</f>
        <v>5</v>
      </c>
      <c r="I109" s="24">
        <f>'[1]13 anys'!R10</f>
        <v>4.5</v>
      </c>
      <c r="J109" s="9">
        <f>'[1]13 anys'!X10</f>
        <v>5.4249999999999998</v>
      </c>
      <c r="K109" s="38"/>
    </row>
    <row r="110" spans="1:11" s="33" customFormat="1" x14ac:dyDescent="0.25">
      <c r="A110" s="204"/>
      <c r="B110" s="190"/>
      <c r="C110" s="193"/>
      <c r="D110" s="23">
        <f>'[1]13 anys'!H11</f>
        <v>7.5</v>
      </c>
      <c r="E110" s="23">
        <f>'[1]13 anys'!K11</f>
        <v>8.5</v>
      </c>
      <c r="F110" s="24">
        <f>'[1]13 anys'!L11</f>
        <v>8</v>
      </c>
      <c r="G110" s="23">
        <f>'[1]13 anys'!N11</f>
        <v>8</v>
      </c>
      <c r="H110" s="23">
        <f>'[1]13 anys'!Q11</f>
        <v>6.5</v>
      </c>
      <c r="I110" s="24">
        <f>'[1]13 anys'!R11</f>
        <v>6.875</v>
      </c>
      <c r="J110" s="9">
        <f>'[1]13 anys'!X11</f>
        <v>8.21875</v>
      </c>
      <c r="K110" s="38"/>
    </row>
    <row r="111" spans="1:11" s="33" customFormat="1" x14ac:dyDescent="0.25">
      <c r="A111" s="204"/>
      <c r="B111" s="190"/>
      <c r="C111" s="193"/>
      <c r="D111" s="23">
        <f>'[1]13 anys'!H12</f>
        <v>3.2</v>
      </c>
      <c r="E111" s="23">
        <f>'[1]13 anys'!K12</f>
        <v>4</v>
      </c>
      <c r="F111" s="24">
        <f>'[1]13 anys'!L12</f>
        <v>3.6</v>
      </c>
      <c r="G111" s="23">
        <f>'[1]13 anys'!N12</f>
        <v>3</v>
      </c>
      <c r="H111" s="23">
        <f>'[1]13 anys'!Q12</f>
        <v>4</v>
      </c>
      <c r="I111" s="24">
        <f>'[1]13 anys'!R12</f>
        <v>3.75</v>
      </c>
      <c r="J111" s="9">
        <f>'[1]13 anys'!X12</f>
        <v>4.4700000000000006</v>
      </c>
      <c r="K111" s="38"/>
    </row>
    <row r="112" spans="1:11" s="33" customFormat="1" x14ac:dyDescent="0.25">
      <c r="A112" s="204"/>
      <c r="B112" s="190"/>
      <c r="C112" s="193"/>
      <c r="D112" s="23">
        <f>'[1]13 anys'!H13</f>
        <v>1.8</v>
      </c>
      <c r="E112" s="23">
        <f>'[1]13 anys'!K13</f>
        <v>2</v>
      </c>
      <c r="F112" s="24">
        <f>'[1]13 anys'!L13</f>
        <v>1.9</v>
      </c>
      <c r="G112" s="23">
        <f>'[1]13 anys'!N13</f>
        <v>2</v>
      </c>
      <c r="H112" s="23">
        <f>'[1]13 anys'!Q13</f>
        <v>1.5</v>
      </c>
      <c r="I112" s="24">
        <f>'[1]13 anys'!R13</f>
        <v>1.625</v>
      </c>
      <c r="J112" s="9">
        <f>'[1]13 anys'!X13</f>
        <v>2.105</v>
      </c>
      <c r="K112" s="38"/>
    </row>
    <row r="113" spans="1:10" s="33" customFormat="1" x14ac:dyDescent="0.25">
      <c r="A113" s="204"/>
      <c r="B113" s="190"/>
      <c r="C113" s="193"/>
      <c r="D113" s="23">
        <f>'[1]13 anys'!H14</f>
        <v>6.2</v>
      </c>
      <c r="E113" s="23">
        <f>'[1]13 anys'!K14</f>
        <v>7</v>
      </c>
      <c r="F113" s="24">
        <f>'[1]13 anys'!L14</f>
        <v>6.6</v>
      </c>
      <c r="G113" s="23">
        <f>'[1]13 anys'!N14</f>
        <v>6</v>
      </c>
      <c r="H113" s="23">
        <f>'[1]13 anys'!Q14</f>
        <v>7</v>
      </c>
      <c r="I113" s="24">
        <f>'[1]13 anys'!R14</f>
        <v>6.75</v>
      </c>
      <c r="J113" s="9">
        <f>'[1]13 anys'!X14</f>
        <v>7.3375000000000004</v>
      </c>
    </row>
    <row r="114" spans="1:10" s="33" customFormat="1" x14ac:dyDescent="0.25">
      <c r="A114" s="204"/>
      <c r="B114" s="190"/>
      <c r="C114" s="193"/>
      <c r="D114" s="23">
        <f>'[1]13 anys'!H17</f>
        <v>2.5</v>
      </c>
      <c r="E114" s="23">
        <f>'[1]13 anys'!K17</f>
        <v>2.5</v>
      </c>
      <c r="F114" s="24">
        <f>'[1]13 anys'!L17</f>
        <v>2.5</v>
      </c>
      <c r="G114" s="23">
        <f>'[1]13 anys'!N17</f>
        <v>2</v>
      </c>
      <c r="H114" s="23">
        <f>'[1]13 anys'!Q17</f>
        <v>3</v>
      </c>
      <c r="I114" s="24">
        <f>'[1]13 anys'!R17</f>
        <v>2.75</v>
      </c>
      <c r="J114" s="9">
        <f>'[1]13 anys'!X17</f>
        <v>4.8499999999999996</v>
      </c>
    </row>
    <row r="115" spans="1:10" s="33" customFormat="1" x14ac:dyDescent="0.25">
      <c r="A115" s="204"/>
      <c r="B115" s="190"/>
      <c r="C115" s="193"/>
      <c r="D115" s="23">
        <f>'[1]13 anys'!H21</f>
        <v>2.25</v>
      </c>
      <c r="E115" s="23">
        <f>'[1]13 anys'!K21</f>
        <v>3.5</v>
      </c>
      <c r="F115" s="24">
        <f>'[1]13 anys'!L21</f>
        <v>2.875</v>
      </c>
      <c r="G115" s="23">
        <f>'[1]13 anys'!N21</f>
        <v>3</v>
      </c>
      <c r="H115" s="23">
        <f>'[1]13 anys'!Q21</f>
        <v>4</v>
      </c>
      <c r="I115" s="24">
        <f>'[1]13 anys'!R21</f>
        <v>3.75</v>
      </c>
      <c r="J115" s="9">
        <f>'[1]13 anys'!X21</f>
        <v>3.15625</v>
      </c>
    </row>
    <row r="116" spans="1:10" s="33" customFormat="1" x14ac:dyDescent="0.25">
      <c r="A116" s="204"/>
      <c r="B116" s="190"/>
      <c r="C116" s="193"/>
      <c r="D116" s="23">
        <f>'[1]13 anys'!H22</f>
        <v>6.4</v>
      </c>
      <c r="E116" s="23">
        <f>'[1]13 anys'!K22</f>
        <v>6</v>
      </c>
      <c r="F116" s="24">
        <f>'[1]13 anys'!L22</f>
        <v>6.2</v>
      </c>
      <c r="G116" s="23">
        <f>'[1]13 anys'!N22</f>
        <v>6</v>
      </c>
      <c r="H116" s="23">
        <f>'[1]13 anys'!Q22</f>
        <v>7</v>
      </c>
      <c r="I116" s="24">
        <f>'[1]13 anys'!R22</f>
        <v>6.75</v>
      </c>
      <c r="J116" s="9">
        <f>'[1]13 anys'!X22</f>
        <v>7.5900000000000007</v>
      </c>
    </row>
    <row r="117" spans="1:10" s="33" customFormat="1" x14ac:dyDescent="0.25">
      <c r="A117" s="204"/>
      <c r="B117" s="190"/>
      <c r="C117" s="193"/>
      <c r="D117" s="23">
        <f>'[1]13 anys'!H23</f>
        <v>5</v>
      </c>
      <c r="E117" s="23">
        <f>'[1]13 anys'!K23</f>
        <v>5.5</v>
      </c>
      <c r="F117" s="24">
        <f>'[1]13 anys'!L23</f>
        <v>5.25</v>
      </c>
      <c r="G117" s="23">
        <f>'[1]13 anys'!N23</f>
        <v>4</v>
      </c>
      <c r="H117" s="23">
        <f>'[1]13 anys'!Q23</f>
        <v>5.5</v>
      </c>
      <c r="I117" s="24">
        <f>'[1]13 anys'!R23</f>
        <v>5.125</v>
      </c>
      <c r="J117" s="9">
        <f>'[1]13 anys'!X23</f>
        <v>6.84375</v>
      </c>
    </row>
    <row r="118" spans="1:10" s="33" customFormat="1" x14ac:dyDescent="0.25">
      <c r="A118" s="204"/>
      <c r="B118" s="190"/>
      <c r="C118" s="193"/>
      <c r="D118" s="23">
        <f>'[1]13 anys'!H24</f>
        <v>8.4</v>
      </c>
      <c r="E118" s="23">
        <f>'[1]13 anys'!K24</f>
        <v>8</v>
      </c>
      <c r="F118" s="24">
        <f>'[1]13 anys'!L24</f>
        <v>8.1999999999999993</v>
      </c>
      <c r="G118" s="23">
        <f>'[1]13 anys'!N24</f>
        <v>8</v>
      </c>
      <c r="H118" s="23">
        <f>'[1]13 anys'!Q24</f>
        <v>7</v>
      </c>
      <c r="I118" s="24">
        <f>'[1]13 anys'!R24</f>
        <v>7.25</v>
      </c>
      <c r="J118" s="9">
        <f>'[1]13 anys'!X24</f>
        <v>8.49</v>
      </c>
    </row>
    <row r="119" spans="1:10" s="33" customFormat="1" x14ac:dyDescent="0.25">
      <c r="A119" s="204"/>
      <c r="B119" s="190"/>
      <c r="C119" s="193"/>
      <c r="D119" s="23">
        <f>'[1]13 anys'!H25</f>
        <v>8.6</v>
      </c>
      <c r="E119" s="23">
        <f>'[1]13 anys'!K25</f>
        <v>9</v>
      </c>
      <c r="F119" s="24">
        <f>'[1]13 anys'!L25</f>
        <v>8.8000000000000007</v>
      </c>
      <c r="G119" s="23">
        <f>'[1]13 anys'!N25</f>
        <v>9</v>
      </c>
      <c r="H119" s="23">
        <f>'[1]13 anys'!Q25</f>
        <v>9</v>
      </c>
      <c r="I119" s="24">
        <f>'[1]13 anys'!R25</f>
        <v>9</v>
      </c>
      <c r="J119" s="9">
        <f>'[1]13 anys'!X25</f>
        <v>8.9499999999999993</v>
      </c>
    </row>
    <row r="120" spans="1:10" s="33" customFormat="1" x14ac:dyDescent="0.25">
      <c r="A120" s="204"/>
      <c r="B120" s="190"/>
      <c r="C120" s="193"/>
      <c r="D120" s="23">
        <f>'[1]13 anys'!H27</f>
        <v>2</v>
      </c>
      <c r="E120" s="23">
        <f>'[1]13 anys'!K27</f>
        <v>2.5</v>
      </c>
      <c r="F120" s="24">
        <f>'[1]13 anys'!L27</f>
        <v>2.25</v>
      </c>
      <c r="G120" s="23">
        <f>'[1]13 anys'!N27</f>
        <v>1</v>
      </c>
      <c r="H120" s="23">
        <f>'[1]13 anys'!Q27</f>
        <v>2</v>
      </c>
      <c r="I120" s="24">
        <f>'[1]13 anys'!R27</f>
        <v>1.75</v>
      </c>
      <c r="J120" s="9">
        <f>'[1]13 anys'!X27</f>
        <v>3.6</v>
      </c>
    </row>
    <row r="121" spans="1:10" s="33" customFormat="1" x14ac:dyDescent="0.25">
      <c r="A121" s="204"/>
      <c r="B121" s="190"/>
      <c r="C121" s="193"/>
      <c r="D121" s="23">
        <f>'[1]13 anys'!H29</f>
        <v>2.5</v>
      </c>
      <c r="E121" s="23">
        <f>'[1]13 anys'!K29</f>
        <v>5.5</v>
      </c>
      <c r="F121" s="24">
        <f>'[1]13 anys'!L29</f>
        <v>4</v>
      </c>
      <c r="G121" s="23">
        <f>'[1]13 anys'!N29</f>
        <v>3</v>
      </c>
      <c r="H121" s="23">
        <f>'[1]13 anys'!Q29</f>
        <v>2</v>
      </c>
      <c r="I121" s="24">
        <f>'[1]13 anys'!R29</f>
        <v>2.25</v>
      </c>
      <c r="J121" s="9">
        <f>'[1]13 anys'!X29</f>
        <v>4.3125</v>
      </c>
    </row>
    <row r="122" spans="1:10" s="33" customFormat="1" x14ac:dyDescent="0.25">
      <c r="A122" s="204"/>
      <c r="B122" s="190"/>
      <c r="C122" s="193"/>
      <c r="D122" s="23">
        <f>'[1]13 anys'!H31</f>
        <v>6</v>
      </c>
      <c r="E122" s="23">
        <f>'[1]13 anys'!K31</f>
        <v>5</v>
      </c>
      <c r="F122" s="24">
        <f>'[1]13 anys'!L31</f>
        <v>5.5</v>
      </c>
      <c r="G122" s="23">
        <f>'[1]13 anys'!N31</f>
        <v>6</v>
      </c>
      <c r="H122" s="23">
        <f>'[1]13 anys'!Q31</f>
        <v>4.5</v>
      </c>
      <c r="I122" s="24">
        <f>'[1]13 anys'!R31</f>
        <v>4.875</v>
      </c>
      <c r="J122" s="9">
        <f>'[1]13 anys'!X31</f>
        <v>5.09375</v>
      </c>
    </row>
    <row r="123" spans="1:10" s="33" customFormat="1" x14ac:dyDescent="0.25">
      <c r="A123" s="204"/>
      <c r="B123" s="190"/>
      <c r="C123" s="193"/>
      <c r="D123" s="23">
        <f>'[1]13 anys'!H33</f>
        <v>3.25</v>
      </c>
      <c r="E123" s="23">
        <f>'[1]13 anys'!K33</f>
        <v>4.5</v>
      </c>
      <c r="F123" s="24">
        <f>'[1]13 anys'!L33</f>
        <v>3.875</v>
      </c>
      <c r="G123" s="23">
        <f>'[1]13 anys'!N33</f>
        <v>1</v>
      </c>
      <c r="H123" s="23">
        <f>'[1]13 anys'!Q33</f>
        <v>3.5</v>
      </c>
      <c r="I123" s="24">
        <f>'[1]13 anys'!R33</f>
        <v>2.875</v>
      </c>
      <c r="J123" s="9">
        <f>'[1]13 anys'!X33</f>
        <v>4.6875</v>
      </c>
    </row>
    <row r="124" spans="1:10" s="33" customFormat="1" x14ac:dyDescent="0.25">
      <c r="A124" s="204"/>
      <c r="B124" s="190"/>
      <c r="C124" s="193"/>
      <c r="D124" s="23">
        <f>'[1]13 anys'!H36</f>
        <v>9</v>
      </c>
      <c r="E124" s="23">
        <f>'[1]13 anys'!K36</f>
        <v>9.5</v>
      </c>
      <c r="F124" s="24">
        <f>'[1]13 anys'!L36</f>
        <v>9.25</v>
      </c>
      <c r="G124" s="23">
        <f>'[1]13 anys'!N36</f>
        <v>9</v>
      </c>
      <c r="H124" s="23">
        <f>'[1]13 anys'!Q36</f>
        <v>9</v>
      </c>
      <c r="I124" s="24">
        <f>'[1]13 anys'!R36</f>
        <v>9</v>
      </c>
      <c r="J124" s="9">
        <f>'[1]13 anys'!X36</f>
        <v>9.0625</v>
      </c>
    </row>
    <row r="125" spans="1:10" s="33" customFormat="1" x14ac:dyDescent="0.25">
      <c r="A125" s="204"/>
      <c r="B125" s="190"/>
      <c r="C125" s="193"/>
      <c r="D125" s="23">
        <f>'[1]13 anys'!H38</f>
        <v>3</v>
      </c>
      <c r="E125" s="23">
        <f>'[1]13 anys'!K38</f>
        <v>4.5</v>
      </c>
      <c r="F125" s="24">
        <f>'[1]13 anys'!L38</f>
        <v>3.75</v>
      </c>
      <c r="G125" s="23">
        <f>'[1]13 anys'!N38</f>
        <v>1</v>
      </c>
      <c r="H125" s="23">
        <f>'[1]13 anys'!Q38</f>
        <v>2.5</v>
      </c>
      <c r="I125" s="24">
        <f>'[1]13 anys'!R38</f>
        <v>2.125</v>
      </c>
      <c r="J125" s="9">
        <f>'[1]13 anys'!X38</f>
        <v>3.96875</v>
      </c>
    </row>
    <row r="126" spans="1:10" s="33" customFormat="1" x14ac:dyDescent="0.25">
      <c r="A126" s="204"/>
      <c r="B126" s="190"/>
      <c r="C126" s="193"/>
      <c r="D126" s="23">
        <f>'[1]13 anys'!H39</f>
        <v>5.2</v>
      </c>
      <c r="E126" s="23">
        <f>'[1]13 anys'!K39</f>
        <v>5.5</v>
      </c>
      <c r="F126" s="24">
        <f>'[1]13 anys'!L39</f>
        <v>5.35</v>
      </c>
      <c r="G126" s="23">
        <f>'[1]13 anys'!N39</f>
        <v>5</v>
      </c>
      <c r="H126" s="23">
        <f>'[1]13 anys'!Q39</f>
        <v>6</v>
      </c>
      <c r="I126" s="24">
        <f>'[1]13 anys'!R39</f>
        <v>5.75</v>
      </c>
      <c r="J126" s="9">
        <f>'[1]13 anys'!X39</f>
        <v>6.2750000000000004</v>
      </c>
    </row>
    <row r="127" spans="1:10" s="33" customFormat="1" x14ac:dyDescent="0.25">
      <c r="A127" s="204"/>
      <c r="B127" s="190"/>
      <c r="C127" s="193"/>
      <c r="D127" s="23">
        <f>'[1]13 anys'!H46</f>
        <v>6.4</v>
      </c>
      <c r="E127" s="23">
        <f>'[1]13 anys'!K46</f>
        <v>9</v>
      </c>
      <c r="F127" s="24">
        <f>'[1]13 anys'!L46</f>
        <v>7.7</v>
      </c>
      <c r="G127" s="23">
        <f>'[1]13 anys'!N46</f>
        <v>5</v>
      </c>
      <c r="H127" s="23">
        <f>'[1]13 anys'!Q46</f>
        <v>7.5</v>
      </c>
      <c r="I127" s="24">
        <f>'[1]13 anys'!R46</f>
        <v>6.875</v>
      </c>
      <c r="J127" s="9">
        <f>'[1]13 anys'!X46</f>
        <v>7.8937499999999998</v>
      </c>
    </row>
    <row r="128" spans="1:10" s="33" customFormat="1" x14ac:dyDescent="0.25">
      <c r="A128" s="204"/>
      <c r="B128" s="190"/>
      <c r="C128" s="193"/>
      <c r="D128" s="23">
        <f>'[1]13 anys'!H49</f>
        <v>4.25</v>
      </c>
      <c r="E128" s="23">
        <f>'[1]13 anys'!K49</f>
        <v>5</v>
      </c>
      <c r="F128" s="24">
        <f>'[1]13 anys'!L49</f>
        <v>4.625</v>
      </c>
      <c r="G128" s="23">
        <f>'[1]13 anys'!N49</f>
        <v>2</v>
      </c>
      <c r="H128" s="23">
        <f>'[1]13 anys'!Q49</f>
        <v>3.5</v>
      </c>
      <c r="I128" s="24">
        <f>'[1]13 anys'!R49</f>
        <v>3.125</v>
      </c>
      <c r="J128" s="9">
        <f>'[1]13 anys'!X49</f>
        <v>6.15</v>
      </c>
    </row>
    <row r="129" spans="1:10" s="33" customFormat="1" x14ac:dyDescent="0.25">
      <c r="A129" s="204"/>
      <c r="B129" s="190"/>
      <c r="C129" s="193"/>
      <c r="D129" s="23">
        <f>'[1]13 anys'!H50</f>
        <v>4.75</v>
      </c>
      <c r="E129" s="23">
        <f>'[1]13 anys'!K50</f>
        <v>7.5</v>
      </c>
      <c r="F129" s="24">
        <f>'[1]13 anys'!L50</f>
        <v>6.125</v>
      </c>
      <c r="G129" s="23">
        <f>'[1]13 anys'!N50</f>
        <v>5</v>
      </c>
      <c r="H129" s="23">
        <f>'[1]13 anys'!Q50</f>
        <v>5.5</v>
      </c>
      <c r="I129" s="24">
        <f>'[1]13 anys'!R50</f>
        <v>5.375</v>
      </c>
      <c r="J129" s="9">
        <f>'[1]13 anys'!X50</f>
        <v>6.375</v>
      </c>
    </row>
    <row r="130" spans="1:10" s="33" customFormat="1" x14ac:dyDescent="0.25">
      <c r="A130" s="204"/>
      <c r="B130" s="190"/>
      <c r="C130" s="193"/>
      <c r="D130" s="23">
        <f>'[1]13 anys'!H51</f>
        <v>4.75</v>
      </c>
      <c r="E130" s="23">
        <f>'[1]13 anys'!K51</f>
        <v>7</v>
      </c>
      <c r="F130" s="24">
        <f>'[1]13 anys'!L51</f>
        <v>5.875</v>
      </c>
      <c r="G130" s="23">
        <f>'[1]13 anys'!N51</f>
        <v>6</v>
      </c>
      <c r="H130" s="23">
        <f>'[1]13 anys'!Q51</f>
        <v>6</v>
      </c>
      <c r="I130" s="24">
        <f>'[1]13 anys'!R51</f>
        <v>6</v>
      </c>
      <c r="J130" s="9">
        <f>'[1]13 anys'!X51</f>
        <v>6.71875</v>
      </c>
    </row>
    <row r="131" spans="1:10" s="33" customFormat="1" x14ac:dyDescent="0.25">
      <c r="A131" s="204"/>
      <c r="B131" s="190"/>
      <c r="C131" s="193"/>
      <c r="D131" s="23">
        <f>'[1]13 anys'!H55</f>
        <v>1.75</v>
      </c>
      <c r="E131" s="23">
        <f>'[1]13 anys'!K55</f>
        <v>4.5</v>
      </c>
      <c r="F131" s="24">
        <f>'[1]13 anys'!L55</f>
        <v>3.125</v>
      </c>
      <c r="G131" s="23">
        <f>'[1]13 anys'!N55</f>
        <v>1</v>
      </c>
      <c r="H131" s="23">
        <f>'[1]13 anys'!Q55</f>
        <v>2.5</v>
      </c>
      <c r="I131" s="24">
        <f>'[1]13 anys'!R55</f>
        <v>2.125</v>
      </c>
      <c r="J131" s="9">
        <f>'[1]13 anys'!X55</f>
        <v>4.0625</v>
      </c>
    </row>
    <row r="132" spans="1:10" s="33" customFormat="1" x14ac:dyDescent="0.25">
      <c r="A132" s="204"/>
      <c r="B132" s="190"/>
      <c r="C132" s="193"/>
      <c r="D132" s="23">
        <f>'[1]13 anys'!H56</f>
        <v>8.1999999999999993</v>
      </c>
      <c r="E132" s="23">
        <f>'[1]13 anys'!K56</f>
        <v>9.5</v>
      </c>
      <c r="F132" s="24">
        <f>'[1]13 anys'!L56</f>
        <v>8.85</v>
      </c>
      <c r="G132" s="23">
        <f>'[1]13 anys'!N56</f>
        <v>9</v>
      </c>
      <c r="H132" s="23">
        <f>'[1]13 anys'!Q56</f>
        <v>8.5</v>
      </c>
      <c r="I132" s="24">
        <f>'[1]13 anys'!R56</f>
        <v>8.625</v>
      </c>
      <c r="J132" s="9">
        <f>'[1]13 anys'!X56</f>
        <v>9.1187500000000004</v>
      </c>
    </row>
    <row r="133" spans="1:10" s="33" customFormat="1" x14ac:dyDescent="0.25">
      <c r="A133" s="204"/>
      <c r="B133" s="190"/>
      <c r="C133" s="193"/>
      <c r="D133" s="23">
        <f>'[1]13 anys'!H58</f>
        <v>7.2</v>
      </c>
      <c r="E133" s="23">
        <f>'[1]13 anys'!K58</f>
        <v>9.5</v>
      </c>
      <c r="F133" s="24">
        <f>'[1]13 anys'!L58</f>
        <v>8.35</v>
      </c>
      <c r="G133" s="23">
        <f>'[1]13 anys'!N58</f>
        <v>7</v>
      </c>
      <c r="H133" s="23">
        <f>'[1]13 anys'!Q58</f>
        <v>8</v>
      </c>
      <c r="I133" s="24">
        <f>'[1]13 anys'!R58</f>
        <v>7.75</v>
      </c>
      <c r="J133" s="9">
        <f>'[1]13 anys'!X58</f>
        <v>8.2750000000000004</v>
      </c>
    </row>
    <row r="134" spans="1:10" s="33" customFormat="1" x14ac:dyDescent="0.25">
      <c r="A134" s="204"/>
      <c r="B134" s="190"/>
      <c r="C134" s="193"/>
      <c r="D134" s="23">
        <f>'[1]13 anys'!H59</f>
        <v>4.2</v>
      </c>
      <c r="E134" s="23">
        <f>'[1]13 anys'!K59</f>
        <v>5.5</v>
      </c>
      <c r="F134" s="24">
        <f>'[1]13 anys'!L59</f>
        <v>4.8499999999999996</v>
      </c>
      <c r="G134" s="23">
        <f>'[1]13 anys'!N59</f>
        <v>2</v>
      </c>
      <c r="H134" s="23">
        <f>'[1]13 anys'!Q59</f>
        <v>4.5</v>
      </c>
      <c r="I134" s="24">
        <f>'[1]13 anys'!R59</f>
        <v>3.875</v>
      </c>
      <c r="J134" s="9">
        <f>'[1]13 anys'!X59</f>
        <v>6.3450000000000006</v>
      </c>
    </row>
    <row r="135" spans="1:10" s="33" customFormat="1" x14ac:dyDescent="0.25">
      <c r="A135" s="204"/>
      <c r="B135" s="190"/>
      <c r="C135" s="193"/>
      <c r="D135" s="23">
        <f>'[1]13 anys'!H60</f>
        <v>6.5</v>
      </c>
      <c r="E135" s="23">
        <f>'[1]13 anys'!K60</f>
        <v>8</v>
      </c>
      <c r="F135" s="24">
        <f>'[1]13 anys'!L60</f>
        <v>7.25</v>
      </c>
      <c r="G135" s="23">
        <f>'[1]13 anys'!N60</f>
        <v>6</v>
      </c>
      <c r="H135" s="23">
        <f>'[1]13 anys'!Q60</f>
        <v>6.5</v>
      </c>
      <c r="I135" s="24">
        <f>'[1]13 anys'!R60</f>
        <v>6.375</v>
      </c>
      <c r="J135" s="9">
        <f>'[1]13 anys'!X60</f>
        <v>7.9249999999999998</v>
      </c>
    </row>
    <row r="136" spans="1:10" s="33" customFormat="1" x14ac:dyDescent="0.25">
      <c r="A136" s="204"/>
      <c r="B136" s="190"/>
      <c r="C136" s="193"/>
      <c r="D136" s="23">
        <f>'[1]13 anys'!H61</f>
        <v>4.333333333333333</v>
      </c>
      <c r="E136" s="23">
        <f>'[1]13 anys'!K61</f>
        <v>6.5</v>
      </c>
      <c r="F136" s="24">
        <f>'[1]13 anys'!L61</f>
        <v>5.4166666666666661</v>
      </c>
      <c r="G136" s="23">
        <f>'[1]13 anys'!N61</f>
        <v>4</v>
      </c>
      <c r="H136" s="23">
        <f>'[1]13 anys'!Q61</f>
        <v>5.5</v>
      </c>
      <c r="I136" s="24">
        <f>'[1]13 anys'!R61</f>
        <v>5.125</v>
      </c>
      <c r="J136" s="9">
        <f>'[1]13 anys'!X61</f>
        <v>5.1805555555555554</v>
      </c>
    </row>
    <row r="137" spans="1:10" s="33" customFormat="1" x14ac:dyDescent="0.25">
      <c r="A137" s="204"/>
      <c r="B137" s="190"/>
      <c r="C137" s="193"/>
      <c r="D137" s="23">
        <f>'[1]13 anys'!H62</f>
        <v>7.2</v>
      </c>
      <c r="E137" s="23">
        <f>'[1]13 anys'!K62</f>
        <v>7</v>
      </c>
      <c r="F137" s="24">
        <f>'[1]13 anys'!L62</f>
        <v>7.1</v>
      </c>
      <c r="G137" s="23">
        <f>'[1]13 anys'!N62</f>
        <v>5</v>
      </c>
      <c r="H137" s="23">
        <f>'[1]13 anys'!Q62</f>
        <v>7.5</v>
      </c>
      <c r="I137" s="24">
        <f>'[1]13 anys'!R62</f>
        <v>6.875</v>
      </c>
      <c r="J137" s="9">
        <f>'[1]13 anys'!X62</f>
        <v>7.7437500000000004</v>
      </c>
    </row>
    <row r="138" spans="1:10" s="33" customFormat="1" x14ac:dyDescent="0.25">
      <c r="A138" s="204"/>
      <c r="B138" s="190"/>
      <c r="C138" s="193"/>
      <c r="D138" s="23">
        <f>'[1]13 anys'!H63</f>
        <v>5.6</v>
      </c>
      <c r="E138" s="23">
        <f>'[1]13 anys'!K63</f>
        <v>6.5</v>
      </c>
      <c r="F138" s="24">
        <f>'[1]13 anys'!L63</f>
        <v>6.05</v>
      </c>
      <c r="G138" s="23">
        <f>'[1]13 anys'!N63</f>
        <v>6</v>
      </c>
      <c r="H138" s="23">
        <f>'[1]13 anys'!Q63</f>
        <v>6</v>
      </c>
      <c r="I138" s="24">
        <f>'[1]13 anys'!R63</f>
        <v>6</v>
      </c>
      <c r="J138" s="9">
        <f>'[1]13 anys'!X63</f>
        <v>6.2625000000000002</v>
      </c>
    </row>
    <row r="139" spans="1:10" s="33" customFormat="1" x14ac:dyDescent="0.25">
      <c r="A139" s="204"/>
      <c r="B139" s="190"/>
      <c r="C139" s="193"/>
      <c r="D139" s="23">
        <f>'[1]13 anys'!H64</f>
        <v>3.25</v>
      </c>
      <c r="E139" s="23">
        <f>'[1]13 anys'!K64</f>
        <v>5</v>
      </c>
      <c r="F139" s="24">
        <f>'[1]13 anys'!L64</f>
        <v>4.125</v>
      </c>
      <c r="G139" s="23">
        <f>'[1]13 anys'!N64</f>
        <v>2</v>
      </c>
      <c r="H139" s="23">
        <f>'[1]13 anys'!Q64</f>
        <v>4</v>
      </c>
      <c r="I139" s="24">
        <f>'[1]13 anys'!R64</f>
        <v>3.5</v>
      </c>
      <c r="J139" s="9">
        <f>'[1]13 anys'!X64</f>
        <v>6.125</v>
      </c>
    </row>
    <row r="140" spans="1:10" s="33" customFormat="1" x14ac:dyDescent="0.25">
      <c r="A140" s="204"/>
      <c r="B140" s="190"/>
      <c r="C140" s="193"/>
      <c r="D140" s="23">
        <f>'[1]13 anys'!H66</f>
        <v>6.2</v>
      </c>
      <c r="E140" s="23">
        <f>'[1]13 anys'!K66</f>
        <v>8</v>
      </c>
      <c r="F140" s="24">
        <f>'[1]13 anys'!L66</f>
        <v>7.1</v>
      </c>
      <c r="G140" s="23">
        <f>'[1]13 anys'!N66</f>
        <v>6</v>
      </c>
      <c r="H140" s="23">
        <f>'[1]13 anys'!Q66</f>
        <v>6</v>
      </c>
      <c r="I140" s="24">
        <f>'[1]13 anys'!R66</f>
        <v>6</v>
      </c>
      <c r="J140" s="9">
        <f>'[1]13 anys'!X66</f>
        <v>7.2750000000000004</v>
      </c>
    </row>
    <row r="141" spans="1:10" s="33" customFormat="1" x14ac:dyDescent="0.25">
      <c r="A141" s="204"/>
      <c r="B141" s="190"/>
      <c r="C141" s="193"/>
      <c r="D141" s="23">
        <f>'[1]13 anys'!H67</f>
        <v>7.2</v>
      </c>
      <c r="E141" s="23">
        <f>'[1]13 anys'!K67</f>
        <v>8</v>
      </c>
      <c r="F141" s="24">
        <f>'[1]13 anys'!L67</f>
        <v>7.6</v>
      </c>
      <c r="G141" s="23">
        <f>'[1]13 anys'!N67</f>
        <v>7</v>
      </c>
      <c r="H141" s="23">
        <f>'[1]13 anys'!Q67</f>
        <v>7.5</v>
      </c>
      <c r="I141" s="24">
        <f>'[1]13 anys'!R67</f>
        <v>7.375</v>
      </c>
      <c r="J141" s="9">
        <f>'[1]13 anys'!X67</f>
        <v>8.2437500000000004</v>
      </c>
    </row>
    <row r="142" spans="1:10" s="33" customFormat="1" x14ac:dyDescent="0.25">
      <c r="A142" s="204"/>
      <c r="B142" s="190"/>
      <c r="C142" s="193"/>
      <c r="D142" s="23">
        <f>'[1]13 anys'!H70</f>
        <v>6.4</v>
      </c>
      <c r="E142" s="23">
        <f>'[1]13 anys'!K70</f>
        <v>6.5</v>
      </c>
      <c r="F142" s="24">
        <f>'[1]13 anys'!L70</f>
        <v>6.45</v>
      </c>
      <c r="G142" s="23">
        <f>'[1]13 anys'!N70</f>
        <v>5</v>
      </c>
      <c r="H142" s="23">
        <f>'[1]13 anys'!Q70</f>
        <v>7</v>
      </c>
      <c r="I142" s="24">
        <f>'[1]13 anys'!R70</f>
        <v>6.5</v>
      </c>
      <c r="J142" s="9">
        <f>'[1]13 anys'!X70</f>
        <v>6.9874999999999998</v>
      </c>
    </row>
    <row r="143" spans="1:10" s="33" customFormat="1" x14ac:dyDescent="0.25">
      <c r="A143" s="204"/>
      <c r="B143" s="190"/>
      <c r="C143" s="193"/>
      <c r="D143" s="23">
        <f>'[1]13 anys'!H73</f>
        <v>6.8</v>
      </c>
      <c r="E143" s="23">
        <f>'[1]13 anys'!K73</f>
        <v>8.5</v>
      </c>
      <c r="F143" s="24">
        <f>'[1]13 anys'!L73</f>
        <v>7.65</v>
      </c>
      <c r="G143" s="23">
        <f>'[1]13 anys'!N73</f>
        <v>7</v>
      </c>
      <c r="H143" s="23">
        <f>'[1]13 anys'!Q73</f>
        <v>7</v>
      </c>
      <c r="I143" s="24">
        <f>'[1]13 anys'!R73</f>
        <v>7</v>
      </c>
      <c r="J143" s="9">
        <f>'[1]13 anys'!X73</f>
        <v>7.4124999999999996</v>
      </c>
    </row>
    <row r="144" spans="1:10" s="33" customFormat="1" x14ac:dyDescent="0.25">
      <c r="A144" s="204"/>
      <c r="B144" s="190"/>
      <c r="C144" s="193"/>
      <c r="D144" s="23">
        <f>'[1]13 anys'!H74</f>
        <v>6.4</v>
      </c>
      <c r="E144" s="23">
        <f>'[1]13 anys'!K74</f>
        <v>8</v>
      </c>
      <c r="F144" s="24">
        <f>'[1]13 anys'!L74</f>
        <v>7.2</v>
      </c>
      <c r="G144" s="23">
        <f>'[1]13 anys'!N74</f>
        <v>6</v>
      </c>
      <c r="H144" s="23">
        <f>'[1]13 anys'!Q74</f>
        <v>7</v>
      </c>
      <c r="I144" s="24">
        <f>'[1]13 anys'!R74</f>
        <v>6.75</v>
      </c>
      <c r="J144" s="9">
        <f>'[1]13 anys'!X74</f>
        <v>7.4874999999999998</v>
      </c>
    </row>
    <row r="145" spans="1:10" s="33" customFormat="1" x14ac:dyDescent="0.25">
      <c r="A145" s="204"/>
      <c r="B145" s="190"/>
      <c r="C145" s="193"/>
      <c r="D145" s="23">
        <f>'[1]13 anys'!H75</f>
        <v>5.25</v>
      </c>
      <c r="E145" s="23">
        <f>'[1]13 anys'!K75</f>
        <v>5.5</v>
      </c>
      <c r="F145" s="24">
        <f>'[1]13 anys'!L75</f>
        <v>5.375</v>
      </c>
      <c r="G145" s="23">
        <f>'[1]13 anys'!N75</f>
        <v>4</v>
      </c>
      <c r="H145" s="23">
        <f>'[1]13 anys'!Q75</f>
        <v>4</v>
      </c>
      <c r="I145" s="24">
        <f>'[1]13 anys'!R75</f>
        <v>4</v>
      </c>
      <c r="J145" s="9">
        <f>'[1]13 anys'!X75</f>
        <v>5.34375</v>
      </c>
    </row>
    <row r="146" spans="1:10" s="33" customFormat="1" x14ac:dyDescent="0.25">
      <c r="A146" s="204"/>
      <c r="B146" s="190"/>
      <c r="C146" s="193"/>
      <c r="D146" s="23">
        <f>'[1]13 anys'!H77</f>
        <v>6.25</v>
      </c>
      <c r="E146" s="23">
        <f>'[1]13 anys'!K77</f>
        <v>8</v>
      </c>
      <c r="F146" s="24">
        <f>'[1]13 anys'!L77</f>
        <v>7.125</v>
      </c>
      <c r="G146" s="23">
        <f>'[1]13 anys'!N77</f>
        <v>6</v>
      </c>
      <c r="H146" s="23">
        <f>'[1]13 anys'!Q77</f>
        <v>6</v>
      </c>
      <c r="I146" s="24">
        <f>'[1]13 anys'!R77</f>
        <v>6</v>
      </c>
      <c r="J146" s="9">
        <f>'[1]13 anys'!X77</f>
        <v>6.78125</v>
      </c>
    </row>
    <row r="147" spans="1:10" s="33" customFormat="1" x14ac:dyDescent="0.25">
      <c r="A147" s="204"/>
      <c r="B147" s="190"/>
      <c r="C147" s="193"/>
      <c r="D147" s="23">
        <f>'[1]13 anys'!H79</f>
        <v>2</v>
      </c>
      <c r="E147" s="23">
        <f>'[1]13 anys'!K79</f>
        <v>3.5</v>
      </c>
      <c r="F147" s="24">
        <f>'[1]13 anys'!L79</f>
        <v>2.75</v>
      </c>
      <c r="G147" s="23">
        <f>'[1]13 anys'!N79</f>
        <v>1</v>
      </c>
      <c r="H147" s="23">
        <f>'[1]13 anys'!Q79</f>
        <v>3.5</v>
      </c>
      <c r="I147" s="24">
        <f>'[1]13 anys'!R79</f>
        <v>2.875</v>
      </c>
      <c r="J147" s="9">
        <f>'[1]13 anys'!X79</f>
        <v>3.40625</v>
      </c>
    </row>
    <row r="148" spans="1:10" s="33" customFormat="1" x14ac:dyDescent="0.25">
      <c r="A148" s="204"/>
      <c r="B148" s="190"/>
      <c r="C148" s="193"/>
      <c r="D148" s="23">
        <f>'[1]13 anys'!H82</f>
        <v>8.4</v>
      </c>
      <c r="E148" s="23">
        <f>'[1]13 anys'!K82</f>
        <v>9.5</v>
      </c>
      <c r="F148" s="24">
        <f>'[1]13 anys'!L82</f>
        <v>8.9499999999999993</v>
      </c>
      <c r="G148" s="23">
        <f>'[1]13 anys'!N82</f>
        <v>8</v>
      </c>
      <c r="H148" s="23">
        <f>'[1]13 anys'!Q82</f>
        <v>7</v>
      </c>
      <c r="I148" s="24">
        <f>'[1]13 anys'!R82</f>
        <v>7.25</v>
      </c>
      <c r="J148" s="9">
        <f>'[1]13 anys'!X82</f>
        <v>8.3000000000000007</v>
      </c>
    </row>
    <row r="149" spans="1:10" s="33" customFormat="1" x14ac:dyDescent="0.25">
      <c r="A149" s="204"/>
      <c r="B149" s="190"/>
      <c r="C149" s="193"/>
      <c r="D149" s="7">
        <f>'[1]13 anys'!H86</f>
        <v>6</v>
      </c>
      <c r="E149" s="7">
        <f>'[1]13 anys'!K86</f>
        <v>7.5</v>
      </c>
      <c r="F149" s="8">
        <f>'[1]13 anys'!L86</f>
        <v>6.75</v>
      </c>
      <c r="G149" s="7">
        <f>'[1]13 anys'!N86</f>
        <v>4</v>
      </c>
      <c r="H149" s="7">
        <f>'[1]13 anys'!Q86</f>
        <v>5</v>
      </c>
      <c r="I149" s="8">
        <f>'[1]13 anys'!R86</f>
        <v>4.75</v>
      </c>
      <c r="J149" s="9">
        <f>'[1]13 anys'!X86</f>
        <v>6.875</v>
      </c>
    </row>
    <row r="150" spans="1:10" s="33" customFormat="1" x14ac:dyDescent="0.25">
      <c r="A150" s="204"/>
      <c r="B150" s="190"/>
      <c r="C150" s="193"/>
      <c r="D150" s="23">
        <f>'[1]13 anys'!H87</f>
        <v>6.4</v>
      </c>
      <c r="E150" s="23">
        <f>'[1]13 anys'!K87</f>
        <v>7.5</v>
      </c>
      <c r="F150" s="24">
        <f>'[1]13 anys'!L87</f>
        <v>6.95</v>
      </c>
      <c r="G150" s="23">
        <f>'[1]13 anys'!N87</f>
        <v>7</v>
      </c>
      <c r="H150" s="23">
        <f>'[1]13 anys'!Q87</f>
        <v>6.5</v>
      </c>
      <c r="I150" s="24">
        <f>'[1]13 anys'!R87</f>
        <v>6.625</v>
      </c>
      <c r="J150" s="9">
        <f>'[1]13 anys'!X87</f>
        <v>7.3937499999999998</v>
      </c>
    </row>
    <row r="151" spans="1:10" s="33" customFormat="1" x14ac:dyDescent="0.25">
      <c r="A151" s="204"/>
      <c r="B151" s="190"/>
      <c r="C151" s="193"/>
      <c r="D151" s="23">
        <f>'[1]13 anys'!H88</f>
        <v>7.8</v>
      </c>
      <c r="E151" s="23">
        <f>'[1]13 anys'!K88</f>
        <v>8.5</v>
      </c>
      <c r="F151" s="24">
        <f>'[1]13 anys'!L88</f>
        <v>8.15</v>
      </c>
      <c r="G151" s="23">
        <f>'[1]13 anys'!N88</f>
        <v>6</v>
      </c>
      <c r="H151" s="23">
        <f>'[1]13 anys'!Q88</f>
        <v>8</v>
      </c>
      <c r="I151" s="24">
        <f>'[1]13 anys'!R88</f>
        <v>7.5</v>
      </c>
      <c r="J151" s="9">
        <f>'[1]13 anys'!X88</f>
        <v>7.6624999999999996</v>
      </c>
    </row>
    <row r="152" spans="1:10" s="33" customFormat="1" x14ac:dyDescent="0.25">
      <c r="A152" s="204"/>
      <c r="B152" s="190"/>
      <c r="C152" s="193"/>
      <c r="D152" s="23">
        <f>'[1]13 anys'!H89</f>
        <v>6.75</v>
      </c>
      <c r="E152" s="23">
        <f>'[1]13 anys'!K89</f>
        <v>8.5</v>
      </c>
      <c r="F152" s="24">
        <f>'[1]13 anys'!L89</f>
        <v>7.625</v>
      </c>
      <c r="G152" s="23">
        <f>'[1]13 anys'!N89</f>
        <v>6</v>
      </c>
      <c r="H152" s="23">
        <f>'[1]13 anys'!Q89</f>
        <v>7.5</v>
      </c>
      <c r="I152" s="24">
        <f>'[1]13 anys'!R89</f>
        <v>7.125</v>
      </c>
      <c r="J152" s="9">
        <f>'[1]13 anys'!X89</f>
        <v>7.6875</v>
      </c>
    </row>
    <row r="153" spans="1:10" s="33" customFormat="1" x14ac:dyDescent="0.25">
      <c r="A153" s="204"/>
      <c r="B153" s="190"/>
      <c r="C153" s="193"/>
      <c r="D153" s="23">
        <f>'[1]13 anys'!H94</f>
        <v>3.5</v>
      </c>
      <c r="E153" s="23">
        <f>'[1]13 anys'!K94</f>
        <v>4.5</v>
      </c>
      <c r="F153" s="24">
        <f>'[1]13 anys'!L94</f>
        <v>4</v>
      </c>
      <c r="G153" s="23">
        <f>'[1]13 anys'!N94</f>
        <v>1</v>
      </c>
      <c r="H153" s="23">
        <f>'[1]13 anys'!Q94</f>
        <v>3.5</v>
      </c>
      <c r="I153" s="24">
        <f>'[1]13 anys'!R94</f>
        <v>2.875</v>
      </c>
      <c r="J153" s="9">
        <f>'[1]13 anys'!X94</f>
        <v>3.96875</v>
      </c>
    </row>
    <row r="154" spans="1:10" s="33" customFormat="1" x14ac:dyDescent="0.25">
      <c r="A154" s="204"/>
      <c r="B154" s="190"/>
      <c r="C154" s="193"/>
      <c r="D154" s="10">
        <f>'[1]13 anys'!H95</f>
        <v>6.2</v>
      </c>
      <c r="E154" s="10">
        <f>'[1]13 anys'!K95</f>
        <v>8</v>
      </c>
      <c r="F154" s="11">
        <f>'[1]13 anys'!L95</f>
        <v>7.1</v>
      </c>
      <c r="G154" s="10">
        <f>'[1]13 anys'!N95</f>
        <v>6</v>
      </c>
      <c r="H154" s="10">
        <f>'[1]13 anys'!Q95</f>
        <v>6</v>
      </c>
      <c r="I154" s="11">
        <f>'[1]13 anys'!R95</f>
        <v>6</v>
      </c>
      <c r="J154" s="12">
        <f>'[1]13 anys'!X95</f>
        <v>7.0250000000000004</v>
      </c>
    </row>
    <row r="155" spans="1:10" s="33" customFormat="1" x14ac:dyDescent="0.25">
      <c r="A155" s="204"/>
      <c r="B155" s="190"/>
      <c r="C155" s="195" t="s">
        <v>13</v>
      </c>
      <c r="D155" s="23">
        <f>'[1]13 anys'!H6</f>
        <v>5.4</v>
      </c>
      <c r="E155" s="23">
        <f>'[1]13 anys'!K6</f>
        <v>6</v>
      </c>
      <c r="F155" s="24">
        <f>'[1]13 anys'!L6</f>
        <v>5.7</v>
      </c>
      <c r="G155" s="23">
        <f>'[1]13 anys'!N6</f>
        <v>6</v>
      </c>
      <c r="H155" s="23">
        <f>'[1]13 anys'!Q6</f>
        <v>6.5</v>
      </c>
      <c r="I155" s="24">
        <f>'[1]13 anys'!R6</f>
        <v>6.375</v>
      </c>
      <c r="J155" s="9">
        <f>'[1]13 anys'!X6</f>
        <v>6.2687499999999998</v>
      </c>
    </row>
    <row r="156" spans="1:10" s="33" customFormat="1" x14ac:dyDescent="0.25">
      <c r="A156" s="204"/>
      <c r="B156" s="190"/>
      <c r="C156" s="196"/>
      <c r="D156" s="23">
        <f>'[1]13 anys'!H8</f>
        <v>3.3333333333333335</v>
      </c>
      <c r="E156" s="23">
        <f>'[1]13 anys'!K8</f>
        <v>4</v>
      </c>
      <c r="F156" s="24">
        <f>'[1]13 anys'!L8</f>
        <v>3.666666666666667</v>
      </c>
      <c r="G156" s="23">
        <f>'[1]13 anys'!N8</f>
        <v>4</v>
      </c>
      <c r="H156" s="23">
        <f>'[1]13 anys'!Q8</f>
        <v>2.5</v>
      </c>
      <c r="I156" s="24">
        <f>'[1]13 anys'!R8</f>
        <v>2.875</v>
      </c>
      <c r="J156" s="9">
        <f>'[1]13 anys'!X8</f>
        <v>4.135416666666667</v>
      </c>
    </row>
    <row r="157" spans="1:10" s="33" customFormat="1" x14ac:dyDescent="0.25">
      <c r="A157" s="204"/>
      <c r="B157" s="190"/>
      <c r="C157" s="196"/>
      <c r="D157" s="23">
        <f>'[1]13 anys'!H15</f>
        <v>4</v>
      </c>
      <c r="E157" s="23">
        <f>'[1]13 anys'!K15</f>
        <v>6</v>
      </c>
      <c r="F157" s="24">
        <f>'[1]13 anys'!L15</f>
        <v>5</v>
      </c>
      <c r="G157" s="23">
        <f>'[1]13 anys'!N15</f>
        <v>5</v>
      </c>
      <c r="H157" s="23">
        <f>'[1]13 anys'!Q15</f>
        <v>4.5</v>
      </c>
      <c r="I157" s="24">
        <f>'[1]13 anys'!R15</f>
        <v>4.625</v>
      </c>
      <c r="J157" s="9">
        <f>'[1]13 anys'!X15</f>
        <v>5.65625</v>
      </c>
    </row>
    <row r="158" spans="1:10" s="33" customFormat="1" x14ac:dyDescent="0.25">
      <c r="A158" s="204"/>
      <c r="B158" s="190"/>
      <c r="C158" s="196"/>
      <c r="D158" s="23">
        <f>'[1]13 anys'!H16</f>
        <v>3.3333333333333335</v>
      </c>
      <c r="E158" s="23">
        <f>'[1]13 anys'!K16</f>
        <v>5</v>
      </c>
      <c r="F158" s="24">
        <f>'[1]13 anys'!L16</f>
        <v>4.166666666666667</v>
      </c>
      <c r="G158" s="23">
        <f>'[1]13 anys'!N16</f>
        <v>3</v>
      </c>
      <c r="H158" s="23">
        <f>'[1]13 anys'!Q16</f>
        <v>4</v>
      </c>
      <c r="I158" s="24">
        <f>'[1]13 anys'!R16</f>
        <v>3.75</v>
      </c>
      <c r="J158" s="9">
        <f>'[1]13 anys'!X16</f>
        <v>5.1833333333333336</v>
      </c>
    </row>
    <row r="159" spans="1:10" s="33" customFormat="1" x14ac:dyDescent="0.25">
      <c r="A159" s="204"/>
      <c r="B159" s="190"/>
      <c r="C159" s="196"/>
      <c r="D159" s="23">
        <f>'[1]13 anys'!H18</f>
        <v>6.25</v>
      </c>
      <c r="E159" s="23">
        <f>'[1]13 anys'!K18</f>
        <v>8</v>
      </c>
      <c r="F159" s="24">
        <f>'[1]13 anys'!L18</f>
        <v>7.125</v>
      </c>
      <c r="G159" s="23">
        <f>'[1]13 anys'!N18</f>
        <v>6</v>
      </c>
      <c r="H159" s="23">
        <f>'[1]13 anys'!Q18</f>
        <v>6</v>
      </c>
      <c r="I159" s="24">
        <f>'[1]13 anys'!R18</f>
        <v>6</v>
      </c>
      <c r="J159" s="9">
        <f>'[1]13 anys'!X18</f>
        <v>7.625</v>
      </c>
    </row>
    <row r="160" spans="1:10" s="33" customFormat="1" x14ac:dyDescent="0.25">
      <c r="A160" s="204"/>
      <c r="B160" s="190"/>
      <c r="C160" s="196"/>
      <c r="D160" s="23">
        <f>'[1]13 anys'!H19</f>
        <v>5.4</v>
      </c>
      <c r="E160" s="23">
        <f>'[1]13 anys'!K19</f>
        <v>7</v>
      </c>
      <c r="F160" s="24">
        <f>'[1]13 anys'!L19</f>
        <v>6.2</v>
      </c>
      <c r="G160" s="23">
        <f>'[1]13 anys'!N19</f>
        <v>6</v>
      </c>
      <c r="H160" s="23">
        <f>'[1]13 anys'!Q19</f>
        <v>7</v>
      </c>
      <c r="I160" s="24">
        <f>'[1]13 anys'!R19</f>
        <v>6.75</v>
      </c>
      <c r="J160" s="9">
        <f>'[1]13 anys'!X19</f>
        <v>6.7374999999999998</v>
      </c>
    </row>
    <row r="161" spans="1:11" s="33" customFormat="1" x14ac:dyDescent="0.25">
      <c r="A161" s="204"/>
      <c r="B161" s="190"/>
      <c r="C161" s="196"/>
      <c r="D161" s="23">
        <f>'[1]13 anys'!H20</f>
        <v>5.2</v>
      </c>
      <c r="E161" s="23">
        <f>'[1]13 anys'!K20</f>
        <v>7</v>
      </c>
      <c r="F161" s="24">
        <f>'[1]13 anys'!L20</f>
        <v>6.1</v>
      </c>
      <c r="G161" s="23">
        <f>'[1]13 anys'!N20</f>
        <v>6</v>
      </c>
      <c r="H161" s="23">
        <f>'[1]13 anys'!Q20</f>
        <v>6</v>
      </c>
      <c r="I161" s="24">
        <f>'[1]13 anys'!R20</f>
        <v>6</v>
      </c>
      <c r="J161" s="9">
        <f>'[1]13 anys'!X20</f>
        <v>5.7750000000000004</v>
      </c>
      <c r="K161" s="38"/>
    </row>
    <row r="162" spans="1:11" s="33" customFormat="1" x14ac:dyDescent="0.25">
      <c r="A162" s="204"/>
      <c r="B162" s="190"/>
      <c r="C162" s="196"/>
      <c r="D162" s="23">
        <f>'[1]13 anys'!H26</f>
        <v>5.6</v>
      </c>
      <c r="E162" s="23">
        <f>'[1]13 anys'!K26</f>
        <v>6.5</v>
      </c>
      <c r="F162" s="24">
        <f>'[1]13 anys'!L26</f>
        <v>6.05</v>
      </c>
      <c r="G162" s="23">
        <f>'[1]13 anys'!N26</f>
        <v>3</v>
      </c>
      <c r="H162" s="23">
        <f>'[1]13 anys'!Q26</f>
        <v>5</v>
      </c>
      <c r="I162" s="24">
        <f>'[1]13 anys'!R26</f>
        <v>4.5</v>
      </c>
      <c r="J162" s="9">
        <f>'[1]13 anys'!X26</f>
        <v>5.6375000000000002</v>
      </c>
      <c r="K162" s="38"/>
    </row>
    <row r="163" spans="1:11" s="33" customFormat="1" x14ac:dyDescent="0.25">
      <c r="A163" s="204"/>
      <c r="B163" s="190"/>
      <c r="C163" s="196"/>
      <c r="D163" s="23">
        <f>'[1]13 anys'!H28</f>
        <v>2.25</v>
      </c>
      <c r="E163" s="23">
        <f>'[1]13 anys'!K28</f>
        <v>4</v>
      </c>
      <c r="F163" s="24">
        <f>'[1]13 anys'!L28</f>
        <v>3.125</v>
      </c>
      <c r="G163" s="23">
        <f>'[1]13 anys'!N28</f>
        <v>4</v>
      </c>
      <c r="H163" s="23">
        <f>'[1]13 anys'!Q28</f>
        <v>4.5</v>
      </c>
      <c r="I163" s="24">
        <f>'[1]13 anys'!R28</f>
        <v>4.375</v>
      </c>
      <c r="J163" s="9">
        <f>'[1]13 anys'!X28</f>
        <v>4.625</v>
      </c>
      <c r="K163" s="38"/>
    </row>
    <row r="164" spans="1:11" s="33" customFormat="1" x14ac:dyDescent="0.25">
      <c r="A164" s="204"/>
      <c r="B164" s="190"/>
      <c r="C164" s="196"/>
      <c r="D164" s="23">
        <f>'[1]13 anys'!H30</f>
        <v>8</v>
      </c>
      <c r="E164" s="23">
        <f>'[1]13 anys'!K30</f>
        <v>9.5</v>
      </c>
      <c r="F164" s="24">
        <f>'[1]13 anys'!L30</f>
        <v>8.75</v>
      </c>
      <c r="G164" s="23">
        <f>'[1]13 anys'!N30</f>
        <v>8</v>
      </c>
      <c r="H164" s="23">
        <f>'[1]13 anys'!Q30</f>
        <v>8</v>
      </c>
      <c r="I164" s="24">
        <f>'[1]13 anys'!R30</f>
        <v>8</v>
      </c>
      <c r="J164" s="9">
        <f>'[1]13 anys'!X30</f>
        <v>7.4375</v>
      </c>
      <c r="K164" s="38"/>
    </row>
    <row r="165" spans="1:11" s="33" customFormat="1" x14ac:dyDescent="0.25">
      <c r="A165" s="204"/>
      <c r="B165" s="190"/>
      <c r="C165" s="196"/>
      <c r="D165" s="23">
        <f>'[1]13 anys'!H32</f>
        <v>3.5</v>
      </c>
      <c r="E165" s="23">
        <f>'[1]13 anys'!K32</f>
        <v>5</v>
      </c>
      <c r="F165" s="24">
        <f>'[1]13 anys'!L32</f>
        <v>4.25</v>
      </c>
      <c r="G165" s="23">
        <f>'[1]13 anys'!N32</f>
        <v>5</v>
      </c>
      <c r="H165" s="23">
        <f>'[1]13 anys'!Q32</f>
        <v>2.5</v>
      </c>
      <c r="I165" s="24">
        <f>'[1]13 anys'!R32</f>
        <v>3.125</v>
      </c>
      <c r="J165" s="9">
        <f>'[1]13 anys'!X32</f>
        <v>4.59375</v>
      </c>
      <c r="K165" s="38"/>
    </row>
    <row r="166" spans="1:11" s="33" customFormat="1" x14ac:dyDescent="0.25">
      <c r="A166" s="204"/>
      <c r="B166" s="190"/>
      <c r="C166" s="196"/>
      <c r="D166" s="23">
        <f>'[1]13 anys'!H34</f>
        <v>7.6</v>
      </c>
      <c r="E166" s="23">
        <f>'[1]13 anys'!K34</f>
        <v>9.5</v>
      </c>
      <c r="F166" s="24">
        <f>'[1]13 anys'!L34</f>
        <v>8.5500000000000007</v>
      </c>
      <c r="G166" s="23">
        <f>'[1]13 anys'!N34</f>
        <v>9</v>
      </c>
      <c r="H166" s="23">
        <f>'[1]13 anys'!Q34</f>
        <v>8</v>
      </c>
      <c r="I166" s="24">
        <f>'[1]13 anys'!R34</f>
        <v>8.25</v>
      </c>
      <c r="J166" s="9">
        <f>'[1]13 anys'!X34</f>
        <v>9.1999999999999993</v>
      </c>
      <c r="K166" s="38"/>
    </row>
    <row r="167" spans="1:11" s="33" customFormat="1" x14ac:dyDescent="0.25">
      <c r="A167" s="204"/>
      <c r="B167" s="190"/>
      <c r="C167" s="196"/>
      <c r="D167" s="23">
        <f>'[1]13 anys'!H35</f>
        <v>3.4</v>
      </c>
      <c r="E167" s="23">
        <f>'[1]13 anys'!K35</f>
        <v>4</v>
      </c>
      <c r="F167" s="24">
        <f>'[1]13 anys'!L35</f>
        <v>3.7</v>
      </c>
      <c r="G167" s="23">
        <f>'[1]13 anys'!N35</f>
        <v>3</v>
      </c>
      <c r="H167" s="23">
        <f>'[1]13 anys'!Q35</f>
        <v>4.5</v>
      </c>
      <c r="I167" s="24">
        <f>'[1]13 anys'!R35</f>
        <v>4.125</v>
      </c>
      <c r="J167" s="9">
        <f>'[1]13 anys'!X35</f>
        <v>3.7062499999999998</v>
      </c>
      <c r="K167" s="38"/>
    </row>
    <row r="168" spans="1:11" s="33" customFormat="1" x14ac:dyDescent="0.25">
      <c r="A168" s="204"/>
      <c r="B168" s="190"/>
      <c r="C168" s="196"/>
      <c r="D168" s="23">
        <f>'[1]13 anys'!H37</f>
        <v>7</v>
      </c>
      <c r="E168" s="23">
        <f>'[1]13 anys'!K37</f>
        <v>8.5</v>
      </c>
      <c r="F168" s="24">
        <f>'[1]13 anys'!L37</f>
        <v>7.75</v>
      </c>
      <c r="G168" s="23">
        <f>'[1]13 anys'!N37</f>
        <v>7</v>
      </c>
      <c r="H168" s="23">
        <f>'[1]13 anys'!Q37</f>
        <v>7.5</v>
      </c>
      <c r="I168" s="24">
        <f>'[1]13 anys'!R37</f>
        <v>7.375</v>
      </c>
      <c r="J168" s="9">
        <f>'[1]13 anys'!X37</f>
        <v>8.28125</v>
      </c>
      <c r="K168" s="38"/>
    </row>
    <row r="169" spans="1:11" s="33" customFormat="1" x14ac:dyDescent="0.25">
      <c r="A169" s="204"/>
      <c r="B169" s="190"/>
      <c r="C169" s="196"/>
      <c r="D169" s="23">
        <f>'[1]13 anys'!H40</f>
        <v>6.6</v>
      </c>
      <c r="E169" s="23">
        <f>'[1]13 anys'!K40</f>
        <v>7</v>
      </c>
      <c r="F169" s="24">
        <f>'[1]13 anys'!L40</f>
        <v>6.8</v>
      </c>
      <c r="G169" s="23">
        <f>'[1]13 anys'!N40</f>
        <v>5</v>
      </c>
      <c r="H169" s="23">
        <f>'[1]13 anys'!Q40</f>
        <v>7.5</v>
      </c>
      <c r="I169" s="24">
        <f>'[1]13 anys'!R40</f>
        <v>6.875</v>
      </c>
      <c r="J169" s="9">
        <f>'[1]13 anys'!X40</f>
        <v>7.6687500000000002</v>
      </c>
      <c r="K169" s="38"/>
    </row>
    <row r="170" spans="1:11" s="33" customFormat="1" x14ac:dyDescent="0.25">
      <c r="A170" s="204"/>
      <c r="B170" s="190"/>
      <c r="C170" s="196"/>
      <c r="D170" s="23">
        <f>'[1]13 anys'!H41</f>
        <v>2</v>
      </c>
      <c r="E170" s="23">
        <f>'[1]13 anys'!K41</f>
        <v>2.5</v>
      </c>
      <c r="F170" s="24">
        <f>'[1]13 anys'!L41</f>
        <v>2.25</v>
      </c>
      <c r="G170" s="23">
        <f>'[1]13 anys'!N41</f>
        <v>3</v>
      </c>
      <c r="H170" s="23">
        <f>'[1]13 anys'!Q41</f>
        <v>3.5</v>
      </c>
      <c r="I170" s="24">
        <f>'[1]13 anys'!R41</f>
        <v>3.375</v>
      </c>
      <c r="J170" s="9">
        <f>'[1]13 anys'!X41</f>
        <v>3.9249999999999998</v>
      </c>
      <c r="K170" s="38"/>
    </row>
    <row r="171" spans="1:11" s="33" customFormat="1" x14ac:dyDescent="0.25">
      <c r="A171" s="204"/>
      <c r="B171" s="190"/>
      <c r="C171" s="196"/>
      <c r="D171" s="23">
        <f>'[1]13 anys'!H42</f>
        <v>4.666666666666667</v>
      </c>
      <c r="E171" s="23">
        <f>'[1]13 anys'!K42</f>
        <v>6.5</v>
      </c>
      <c r="F171" s="24">
        <f>'[1]13 anys'!L42</f>
        <v>5.5833333333333339</v>
      </c>
      <c r="G171" s="23">
        <f>'[1]13 anys'!N42</f>
        <v>6</v>
      </c>
      <c r="H171" s="23">
        <f>'[1]13 anys'!Q42</f>
        <v>6</v>
      </c>
      <c r="I171" s="24">
        <f>'[1]13 anys'!R42</f>
        <v>6</v>
      </c>
      <c r="J171" s="9">
        <f>'[1]13 anys'!X42</f>
        <v>7.5166666666666675</v>
      </c>
      <c r="K171" s="38"/>
    </row>
    <row r="172" spans="1:11" s="33" customFormat="1" x14ac:dyDescent="0.25">
      <c r="A172" s="204"/>
      <c r="B172" s="190"/>
      <c r="C172" s="196"/>
      <c r="D172" s="23">
        <f>'[1]13 anys'!H43</f>
        <v>3.5</v>
      </c>
      <c r="E172" s="23">
        <f>'[1]13 anys'!K43</f>
        <v>5</v>
      </c>
      <c r="F172" s="24">
        <f>'[1]13 anys'!L43</f>
        <v>4.25</v>
      </c>
      <c r="G172" s="23">
        <f>'[1]13 anys'!N43</f>
        <v>2</v>
      </c>
      <c r="H172" s="23">
        <f>'[1]13 anys'!Q43</f>
        <v>3.5</v>
      </c>
      <c r="I172" s="24">
        <f>'[1]13 anys'!R43</f>
        <v>3.125</v>
      </c>
      <c r="J172" s="9">
        <f>'[1]13 anys'!X43</f>
        <v>4.59375</v>
      </c>
      <c r="K172" s="38"/>
    </row>
    <row r="173" spans="1:11" s="33" customFormat="1" x14ac:dyDescent="0.25">
      <c r="A173" s="204"/>
      <c r="B173" s="190"/>
      <c r="C173" s="196"/>
      <c r="D173" s="23">
        <f>'[1]13 anys'!H44</f>
        <v>4</v>
      </c>
      <c r="E173" s="23">
        <f>'[1]13 anys'!K44</f>
        <v>5.5</v>
      </c>
      <c r="F173" s="24">
        <f>'[1]13 anys'!L44</f>
        <v>4.75</v>
      </c>
      <c r="G173" s="23">
        <f>'[1]13 anys'!N44</f>
        <v>2</v>
      </c>
      <c r="H173" s="23">
        <f>'[1]13 anys'!Q44</f>
        <v>3.5</v>
      </c>
      <c r="I173" s="24">
        <f>'[1]13 anys'!R44</f>
        <v>3.125</v>
      </c>
      <c r="J173" s="9">
        <f>'[1]13 anys'!X44</f>
        <v>5.21875</v>
      </c>
      <c r="K173" s="38"/>
    </row>
    <row r="174" spans="1:11" s="33" customFormat="1" x14ac:dyDescent="0.25">
      <c r="A174" s="204"/>
      <c r="B174" s="190"/>
      <c r="C174" s="196"/>
      <c r="D174" s="23">
        <f>'[1]13 anys'!H45</f>
        <v>4</v>
      </c>
      <c r="E174" s="23">
        <f>'[1]13 anys'!K45</f>
        <v>6</v>
      </c>
      <c r="F174" s="24">
        <f>'[1]13 anys'!L45</f>
        <v>5</v>
      </c>
      <c r="G174" s="23">
        <f>'[1]13 anys'!N45</f>
        <v>3</v>
      </c>
      <c r="H174" s="23">
        <f>'[1]13 anys'!Q45</f>
        <v>5</v>
      </c>
      <c r="I174" s="24">
        <f>'[1]13 anys'!R45</f>
        <v>4.5</v>
      </c>
      <c r="J174" s="9">
        <f>'[1]13 anys'!X45</f>
        <v>5.375</v>
      </c>
      <c r="K174" s="38"/>
    </row>
    <row r="175" spans="1:11" s="33" customFormat="1" x14ac:dyDescent="0.25">
      <c r="A175" s="204"/>
      <c r="B175" s="190"/>
      <c r="C175" s="196"/>
      <c r="D175" s="13"/>
      <c r="E175" s="13"/>
      <c r="F175" s="13"/>
      <c r="G175" s="13"/>
      <c r="H175" s="13"/>
      <c r="I175" s="13"/>
      <c r="J175" s="13"/>
      <c r="K175" s="111"/>
    </row>
    <row r="176" spans="1:11" s="33" customFormat="1" x14ac:dyDescent="0.25">
      <c r="A176" s="204"/>
      <c r="B176" s="190"/>
      <c r="C176" s="196"/>
      <c r="D176" s="23">
        <f>'[1]13 anys'!H48</f>
        <v>3.6</v>
      </c>
      <c r="E176" s="23">
        <f>'[1]13 anys'!K48</f>
        <v>3</v>
      </c>
      <c r="F176" s="24">
        <f>'[1]13 anys'!L48</f>
        <v>3.3</v>
      </c>
      <c r="G176" s="23">
        <f>'[1]13 anys'!N48</f>
        <v>5</v>
      </c>
      <c r="H176" s="23">
        <f>'[1]13 anys'!Q48</f>
        <v>1.5</v>
      </c>
      <c r="I176" s="24">
        <f>'[1]13 anys'!R48</f>
        <v>2.375</v>
      </c>
      <c r="J176" s="9">
        <f>'[1]13 anys'!X48</f>
        <v>3.1687500000000002</v>
      </c>
      <c r="K176" s="38"/>
    </row>
    <row r="177" spans="1:10" s="33" customFormat="1" x14ac:dyDescent="0.25">
      <c r="A177" s="204"/>
      <c r="B177" s="190"/>
      <c r="C177" s="196"/>
      <c r="D177" s="23">
        <f>'[1]13 anys'!H52</f>
        <v>7</v>
      </c>
      <c r="E177" s="23">
        <f>'[1]13 anys'!K52</f>
        <v>7.5</v>
      </c>
      <c r="F177" s="24">
        <f>'[1]13 anys'!L52</f>
        <v>7.25</v>
      </c>
      <c r="G177" s="23">
        <f>'[1]13 anys'!N52</f>
        <v>6</v>
      </c>
      <c r="H177" s="23">
        <f>'[1]13 anys'!Q52</f>
        <v>7.5</v>
      </c>
      <c r="I177" s="24">
        <f>'[1]13 anys'!R52</f>
        <v>7.125</v>
      </c>
      <c r="J177" s="9">
        <f>'[1]13 anys'!X52</f>
        <v>7.6749999999999998</v>
      </c>
    </row>
    <row r="178" spans="1:10" s="33" customFormat="1" x14ac:dyDescent="0.25">
      <c r="A178" s="204"/>
      <c r="B178" s="190"/>
      <c r="C178" s="196"/>
      <c r="D178" s="23">
        <f>'[1]13 anys'!H53</f>
        <v>6.75</v>
      </c>
      <c r="E178" s="23">
        <f>'[1]13 anys'!K53</f>
        <v>8.5</v>
      </c>
      <c r="F178" s="24">
        <f>'[1]13 anys'!L53</f>
        <v>7.625</v>
      </c>
      <c r="G178" s="23">
        <f>'[1]13 anys'!N53</f>
        <v>6</v>
      </c>
      <c r="H178" s="23">
        <f>'[1]13 anys'!Q53</f>
        <v>8</v>
      </c>
      <c r="I178" s="24">
        <f>'[1]13 anys'!R53</f>
        <v>7.5</v>
      </c>
      <c r="J178" s="9">
        <f>'[1]13 anys'!X53</f>
        <v>7.78125</v>
      </c>
    </row>
    <row r="179" spans="1:10" s="33" customFormat="1" x14ac:dyDescent="0.25">
      <c r="A179" s="204"/>
      <c r="B179" s="190"/>
      <c r="C179" s="196"/>
      <c r="D179" s="23">
        <f>'[1]13 anys'!H54</f>
        <v>6.8</v>
      </c>
      <c r="E179" s="23">
        <f>'[1]13 anys'!K54</f>
        <v>8.5</v>
      </c>
      <c r="F179" s="24">
        <f>'[1]13 anys'!L54</f>
        <v>7.65</v>
      </c>
      <c r="G179" s="23">
        <f>'[1]13 anys'!N54</f>
        <v>7</v>
      </c>
      <c r="H179" s="23">
        <f>'[1]13 anys'!Q54</f>
        <v>8</v>
      </c>
      <c r="I179" s="24">
        <f>'[1]13 anys'!R54</f>
        <v>7.75</v>
      </c>
      <c r="J179" s="9">
        <f>'[1]13 anys'!X54</f>
        <v>8.08</v>
      </c>
    </row>
    <row r="180" spans="1:10" s="33" customFormat="1" x14ac:dyDescent="0.25">
      <c r="A180" s="204"/>
      <c r="B180" s="190"/>
      <c r="C180" s="196"/>
      <c r="D180" s="23">
        <f>'[1]13 anys'!H57</f>
        <v>5.75</v>
      </c>
      <c r="E180" s="23">
        <f>'[1]13 anys'!K57</f>
        <v>6.5</v>
      </c>
      <c r="F180" s="24">
        <f>'[1]13 anys'!L57</f>
        <v>6.125</v>
      </c>
      <c r="G180" s="23">
        <f>'[1]13 anys'!N57</f>
        <v>9</v>
      </c>
      <c r="H180" s="23">
        <f>'[1]13 anys'!Q57</f>
        <v>8</v>
      </c>
      <c r="I180" s="24">
        <f>'[1]13 anys'!R57</f>
        <v>8.25</v>
      </c>
      <c r="J180" s="9">
        <f>'[1]13 anys'!X57</f>
        <v>7.09375</v>
      </c>
    </row>
    <row r="181" spans="1:10" s="33" customFormat="1" x14ac:dyDescent="0.25">
      <c r="A181" s="204"/>
      <c r="B181" s="190"/>
      <c r="C181" s="196"/>
      <c r="D181" s="23">
        <f>'[1]13 anys'!H65</f>
        <v>5</v>
      </c>
      <c r="E181" s="23">
        <f>'[1]13 anys'!K65</f>
        <v>7.5</v>
      </c>
      <c r="F181" s="24">
        <f>'[1]13 anys'!L65</f>
        <v>6.25</v>
      </c>
      <c r="G181" s="23">
        <f>'[1]13 anys'!N65</f>
        <v>5</v>
      </c>
      <c r="H181" s="23">
        <f>'[1]13 anys'!Q65</f>
        <v>5</v>
      </c>
      <c r="I181" s="24">
        <f>'[1]13 anys'!R65</f>
        <v>5</v>
      </c>
      <c r="J181" s="9">
        <f>'[1]13 anys'!X65</f>
        <v>6.8125</v>
      </c>
    </row>
    <row r="182" spans="1:10" s="33" customFormat="1" x14ac:dyDescent="0.25">
      <c r="A182" s="204"/>
      <c r="B182" s="190"/>
      <c r="C182" s="196"/>
      <c r="D182" s="23">
        <f>'[1]13 anys'!H68</f>
        <v>2.6</v>
      </c>
      <c r="E182" s="23">
        <f>'[1]13 anys'!K68</f>
        <v>4</v>
      </c>
      <c r="F182" s="24">
        <f>'[1]13 anys'!L68</f>
        <v>3.3</v>
      </c>
      <c r="G182" s="23">
        <f>'[1]13 anys'!N68</f>
        <v>2</v>
      </c>
      <c r="H182" s="23">
        <f>'[1]13 anys'!Q68</f>
        <v>4</v>
      </c>
      <c r="I182" s="24">
        <f>'[1]13 anys'!R68</f>
        <v>3.5</v>
      </c>
      <c r="J182" s="9">
        <f>'[1]13 anys'!X68</f>
        <v>3.6</v>
      </c>
    </row>
    <row r="183" spans="1:10" s="33" customFormat="1" x14ac:dyDescent="0.25">
      <c r="A183" s="204"/>
      <c r="B183" s="190"/>
      <c r="C183" s="196"/>
      <c r="D183" s="23">
        <f>'[1]13 anys'!H76</f>
        <v>7.4</v>
      </c>
      <c r="E183" s="23">
        <f>'[1]13 anys'!K76</f>
        <v>8</v>
      </c>
      <c r="F183" s="24">
        <f>'[1]13 anys'!L76</f>
        <v>7.7</v>
      </c>
      <c r="G183" s="23">
        <f>'[1]13 anys'!N76</f>
        <v>6</v>
      </c>
      <c r="H183" s="23">
        <f>'[1]13 anys'!Q76</f>
        <v>8</v>
      </c>
      <c r="I183" s="24">
        <f>'[1]13 anys'!R76</f>
        <v>7.5</v>
      </c>
      <c r="J183" s="9">
        <f>'[1]13 anys'!X76</f>
        <v>7.55</v>
      </c>
    </row>
    <row r="184" spans="1:10" s="33" customFormat="1" x14ac:dyDescent="0.25">
      <c r="A184" s="204"/>
      <c r="B184" s="190"/>
      <c r="C184" s="196"/>
      <c r="D184" s="23">
        <f>'[1]13 anys'!H83</f>
        <v>4.5</v>
      </c>
      <c r="E184" s="23">
        <f>'[1]13 anys'!K83</f>
        <v>5</v>
      </c>
      <c r="F184" s="24">
        <f>'[1]13 anys'!L83</f>
        <v>4.75</v>
      </c>
      <c r="G184" s="23">
        <f>'[1]13 anys'!N83</f>
        <v>3</v>
      </c>
      <c r="H184" s="23">
        <f>'[1]13 anys'!Q83</f>
        <v>4</v>
      </c>
      <c r="I184" s="24">
        <f>'[1]13 anys'!R83</f>
        <v>3.75</v>
      </c>
      <c r="J184" s="9">
        <f>'[1]13 anys'!X83</f>
        <v>4.875</v>
      </c>
    </row>
    <row r="185" spans="1:10" s="33" customFormat="1" x14ac:dyDescent="0.25">
      <c r="A185" s="204"/>
      <c r="B185" s="190"/>
      <c r="C185" s="196"/>
      <c r="D185" s="23">
        <f>'[1]13 anys'!H85</f>
        <v>7.8</v>
      </c>
      <c r="E185" s="23">
        <f>'[1]13 anys'!K85</f>
        <v>9.5</v>
      </c>
      <c r="F185" s="24">
        <f>'[1]13 anys'!L85</f>
        <v>8.65</v>
      </c>
      <c r="G185" s="23">
        <f>'[1]13 anys'!N85</f>
        <v>9</v>
      </c>
      <c r="H185" s="23">
        <f>'[1]13 anys'!Q85</f>
        <v>9</v>
      </c>
      <c r="I185" s="24">
        <f>'[1]13 anys'!R85</f>
        <v>9</v>
      </c>
      <c r="J185" s="9">
        <f>'[1]13 anys'!X85</f>
        <v>8.4124999999999996</v>
      </c>
    </row>
    <row r="186" spans="1:10" s="33" customFormat="1" ht="15.75" thickBot="1" x14ac:dyDescent="0.3">
      <c r="A186" s="205"/>
      <c r="B186" s="191"/>
      <c r="C186" s="197"/>
      <c r="D186" s="14">
        <f>'[1]13 anys'!H90</f>
        <v>3.2</v>
      </c>
      <c r="E186" s="14">
        <f>'[1]13 anys'!K90</f>
        <v>4.5</v>
      </c>
      <c r="F186" s="15">
        <f>'[1]13 anys'!L90</f>
        <v>3.85</v>
      </c>
      <c r="G186" s="14">
        <f>'[1]13 anys'!N90</f>
        <v>2</v>
      </c>
      <c r="H186" s="14">
        <f>'[1]13 anys'!Q90</f>
        <v>3.5</v>
      </c>
      <c r="I186" s="15">
        <f>'[1]13 anys'!R90</f>
        <v>3.125</v>
      </c>
      <c r="J186" s="16">
        <f>'[1]13 anys'!X90</f>
        <v>3.6583333333333332</v>
      </c>
    </row>
    <row r="187" spans="1:10" s="33" customFormat="1" x14ac:dyDescent="0.25">
      <c r="A187" s="182" t="s">
        <v>16</v>
      </c>
      <c r="B187" s="185" t="s">
        <v>11</v>
      </c>
      <c r="C187" s="187" t="s">
        <v>12</v>
      </c>
      <c r="D187" s="23">
        <f>'[1]14 anys'!H52</f>
        <v>6.333333333333333</v>
      </c>
      <c r="E187" s="23">
        <f>'[1]14 anys'!K52</f>
        <v>6.5</v>
      </c>
      <c r="F187" s="24">
        <f>'[1]14 anys'!L52</f>
        <v>6.4166666666666661</v>
      </c>
      <c r="G187" s="23">
        <f>'[1]14 anys'!O52</f>
        <v>9</v>
      </c>
      <c r="H187" s="23">
        <f>'[1]14 anys'!T52</f>
        <v>8</v>
      </c>
      <c r="I187" s="24">
        <f>'[1]14 anys'!U52</f>
        <v>8.5</v>
      </c>
      <c r="J187" s="20">
        <f>'[1]14 anys'!AA52</f>
        <v>7.4791666666666661</v>
      </c>
    </row>
    <row r="188" spans="1:10" s="33" customFormat="1" x14ac:dyDescent="0.25">
      <c r="A188" s="183"/>
      <c r="B188" s="198"/>
      <c r="C188" s="199"/>
      <c r="D188" s="23">
        <f>'[1]14 anys'!H53</f>
        <v>9.3333333333333339</v>
      </c>
      <c r="E188" s="23">
        <f>'[1]14 anys'!K53</f>
        <v>9</v>
      </c>
      <c r="F188" s="24">
        <f>'[1]14 anys'!L53</f>
        <v>9.1666666666666679</v>
      </c>
      <c r="G188" s="23">
        <f>'[1]14 anys'!O53</f>
        <v>8</v>
      </c>
      <c r="H188" s="23">
        <f>'[1]14 anys'!T53</f>
        <v>9.5</v>
      </c>
      <c r="I188" s="24">
        <f>'[1]14 anys'!U53</f>
        <v>8.75</v>
      </c>
      <c r="J188" s="9">
        <f>'[1]14 anys'!AA53</f>
        <v>8.4791666666666679</v>
      </c>
    </row>
    <row r="189" spans="1:10" s="33" customFormat="1" x14ac:dyDescent="0.25">
      <c r="A189" s="183"/>
      <c r="B189" s="198"/>
      <c r="C189" s="199"/>
      <c r="D189" s="23">
        <f>'[1]14 anys'!H60</f>
        <v>9.5</v>
      </c>
      <c r="E189" s="23">
        <f>'[1]14 anys'!K60</f>
        <v>9.5</v>
      </c>
      <c r="F189" s="24">
        <f>'[1]14 anys'!L60</f>
        <v>9.5</v>
      </c>
      <c r="G189" s="23">
        <f>'[1]14 anys'!O60</f>
        <v>7</v>
      </c>
      <c r="H189" s="23">
        <f>'[1]14 anys'!T60</f>
        <v>9.5</v>
      </c>
      <c r="I189" s="24">
        <f>'[1]14 anys'!U60</f>
        <v>8.25</v>
      </c>
      <c r="J189" s="9">
        <f>'[1]14 anys'!AA60</f>
        <v>8.6875</v>
      </c>
    </row>
    <row r="190" spans="1:10" s="33" customFormat="1" x14ac:dyDescent="0.25">
      <c r="A190" s="183"/>
      <c r="B190" s="198"/>
      <c r="C190" s="199"/>
      <c r="D190" s="7">
        <f>'[1]14 anys'!H61</f>
        <v>9.3333333333333339</v>
      </c>
      <c r="E190" s="7">
        <f>'[1]14 anys'!K61</f>
        <v>9.5</v>
      </c>
      <c r="F190" s="8">
        <f>'[1]14 anys'!L61</f>
        <v>9.4166666666666679</v>
      </c>
      <c r="G190" s="7">
        <f>'[1]14 anys'!O61</f>
        <v>9</v>
      </c>
      <c r="H190" s="7">
        <f>'[1]14 anys'!T61</f>
        <v>9.5</v>
      </c>
      <c r="I190" s="8">
        <f>'[1]14 anys'!U61</f>
        <v>9.25</v>
      </c>
      <c r="J190" s="9">
        <f>'[1]14 anys'!AA61</f>
        <v>9.4166666666666679</v>
      </c>
    </row>
    <row r="191" spans="1:10" s="33" customFormat="1" x14ac:dyDescent="0.25">
      <c r="A191" s="183"/>
      <c r="B191" s="198"/>
      <c r="C191" s="199"/>
      <c r="D191" s="23">
        <f>'[1]14 anys'!H67</f>
        <v>9</v>
      </c>
      <c r="E191" s="23">
        <f>'[1]14 anys'!K67</f>
        <v>9</v>
      </c>
      <c r="F191" s="24">
        <f>'[1]14 anys'!L67</f>
        <v>9</v>
      </c>
      <c r="G191" s="23">
        <f>'[1]14 anys'!O67</f>
        <v>7</v>
      </c>
      <c r="H191" s="23">
        <f>'[1]14 anys'!T67</f>
        <v>9.5</v>
      </c>
      <c r="I191" s="24">
        <f>'[1]14 anys'!U67</f>
        <v>8.25</v>
      </c>
      <c r="J191" s="9">
        <f>'[1]14 anys'!AA67</f>
        <v>8.3125</v>
      </c>
    </row>
    <row r="192" spans="1:10" s="33" customFormat="1" x14ac:dyDescent="0.25">
      <c r="A192" s="183"/>
      <c r="B192" s="198"/>
      <c r="C192" s="199"/>
      <c r="D192" s="23">
        <f>'[1]14 anys'!H72</f>
        <v>6.666666666666667</v>
      </c>
      <c r="E192" s="23">
        <f>'[1]14 anys'!K72</f>
        <v>8.5</v>
      </c>
      <c r="F192" s="24">
        <f>'[1]14 anys'!L72</f>
        <v>7.5833333333333339</v>
      </c>
      <c r="G192" s="23">
        <f>'[1]14 anys'!O72</f>
        <v>8</v>
      </c>
      <c r="H192" s="23">
        <f>'[1]14 anys'!T72</f>
        <v>8</v>
      </c>
      <c r="I192" s="24">
        <f>'[1]14 anys'!U72</f>
        <v>8</v>
      </c>
      <c r="J192" s="9">
        <f>'[1]14 anys'!AA72</f>
        <v>7.6458333333333339</v>
      </c>
    </row>
    <row r="193" spans="1:10" s="33" customFormat="1" x14ac:dyDescent="0.25">
      <c r="A193" s="183"/>
      <c r="B193" s="198"/>
      <c r="C193" s="188"/>
      <c r="D193" s="10">
        <f>'[1]14 anys'!H76</f>
        <v>9</v>
      </c>
      <c r="E193" s="10">
        <f>'[1]14 anys'!K76</f>
        <v>9.5</v>
      </c>
      <c r="F193" s="11">
        <f>'[1]14 anys'!L76</f>
        <v>9.25</v>
      </c>
      <c r="G193" s="10">
        <f>'[1]14 anys'!O76</f>
        <v>8</v>
      </c>
      <c r="H193" s="10">
        <f>'[1]14 anys'!T76</f>
        <v>9</v>
      </c>
      <c r="I193" s="11">
        <f>'[1]14 anys'!U76</f>
        <v>8.5</v>
      </c>
      <c r="J193" s="12">
        <f>'[1]14 anys'!AA76</f>
        <v>8.6875</v>
      </c>
    </row>
    <row r="194" spans="1:10" s="33" customFormat="1" x14ac:dyDescent="0.25">
      <c r="A194" s="183"/>
      <c r="B194" s="198"/>
      <c r="C194" s="200" t="s">
        <v>13</v>
      </c>
      <c r="D194" s="23">
        <f>'[1]14 anys'!H57</f>
        <v>5</v>
      </c>
      <c r="E194" s="23">
        <f>'[1]14 anys'!K57</f>
        <v>6.5</v>
      </c>
      <c r="F194" s="24">
        <f>'[1]14 anys'!L57</f>
        <v>5.75</v>
      </c>
      <c r="G194" s="23">
        <f>'[1]14 anys'!O57</f>
        <v>4</v>
      </c>
      <c r="H194" s="23">
        <f>'[1]14 anys'!T57</f>
        <v>7</v>
      </c>
      <c r="I194" s="24">
        <f>'[1]14 anys'!U57</f>
        <v>5.5</v>
      </c>
      <c r="J194" s="9">
        <f>'[1]14 anys'!AA57</f>
        <v>6.3125</v>
      </c>
    </row>
    <row r="195" spans="1:10" s="33" customFormat="1" x14ac:dyDescent="0.25">
      <c r="A195" s="183"/>
      <c r="B195" s="198"/>
      <c r="C195" s="201"/>
      <c r="D195" s="23">
        <f>'[1]14 anys'!H62</f>
        <v>6.666666666666667</v>
      </c>
      <c r="E195" s="23">
        <f>'[1]14 anys'!K62</f>
        <v>9</v>
      </c>
      <c r="F195" s="24">
        <f>'[1]14 anys'!L62</f>
        <v>7.8333333333333339</v>
      </c>
      <c r="G195" s="23">
        <f>'[1]14 anys'!O62</f>
        <v>6</v>
      </c>
      <c r="H195" s="23">
        <f>'[1]14 anys'!T62</f>
        <v>8.5</v>
      </c>
      <c r="I195" s="24">
        <f>'[1]14 anys'!U62</f>
        <v>7.25</v>
      </c>
      <c r="J195" s="9">
        <f>'[1]14 anys'!AA62</f>
        <v>7.5208333333333339</v>
      </c>
    </row>
    <row r="196" spans="1:10" s="33" customFormat="1" x14ac:dyDescent="0.25">
      <c r="A196" s="183"/>
      <c r="B196" s="198"/>
      <c r="C196" s="201"/>
      <c r="D196" s="23">
        <f>'[1]14 anys'!H65</f>
        <v>2.6666666666666665</v>
      </c>
      <c r="E196" s="23">
        <f>'[1]14 anys'!K65</f>
        <v>6</v>
      </c>
      <c r="F196" s="24">
        <f>'[1]14 anys'!L65</f>
        <v>4.333333333333333</v>
      </c>
      <c r="G196" s="23">
        <f>'[1]14 anys'!O65</f>
        <v>3</v>
      </c>
      <c r="H196" s="23">
        <f>'[1]14 anys'!T65</f>
        <v>6</v>
      </c>
      <c r="I196" s="24">
        <f>'[1]14 anys'!U65</f>
        <v>4.5</v>
      </c>
      <c r="J196" s="9">
        <f>'[1]14 anys'!AA65</f>
        <v>5.208333333333333</v>
      </c>
    </row>
    <row r="197" spans="1:10" s="33" customFormat="1" x14ac:dyDescent="0.25">
      <c r="A197" s="183"/>
      <c r="B197" s="186"/>
      <c r="C197" s="202"/>
      <c r="D197" s="10">
        <f>'[1]14 anys'!H66</f>
        <v>6</v>
      </c>
      <c r="E197" s="10">
        <f>'[1]14 anys'!K66</f>
        <v>7.5</v>
      </c>
      <c r="F197" s="11">
        <f>'[1]14 anys'!L66</f>
        <v>6.75</v>
      </c>
      <c r="G197" s="10">
        <f>'[1]14 anys'!O66</f>
        <v>5</v>
      </c>
      <c r="H197" s="10">
        <f>'[1]14 anys'!T66</f>
        <v>8</v>
      </c>
      <c r="I197" s="11">
        <f>'[1]14 anys'!U66</f>
        <v>6.5</v>
      </c>
      <c r="J197" s="12">
        <f>'[1]14 anys'!AA66</f>
        <v>6.3125</v>
      </c>
    </row>
    <row r="198" spans="1:10" s="33" customFormat="1" x14ac:dyDescent="0.25">
      <c r="A198" s="183"/>
      <c r="B198" s="189" t="s">
        <v>14</v>
      </c>
      <c r="C198" s="192" t="s">
        <v>12</v>
      </c>
      <c r="D198" s="23">
        <f>'[1]14 anys'!H4</f>
        <v>6.25</v>
      </c>
      <c r="E198" s="23">
        <f>'[1]14 anys'!K4</f>
        <v>8</v>
      </c>
      <c r="F198" s="24">
        <f>'[1]14 anys'!L4</f>
        <v>7.125</v>
      </c>
      <c r="G198" s="23">
        <f>'[1]14 anys'!O4</f>
        <v>5</v>
      </c>
      <c r="H198" s="23">
        <f>'[1]14 anys'!T4</f>
        <v>6.5</v>
      </c>
      <c r="I198" s="24">
        <f>'[1]14 anys'!U4</f>
        <v>5.75</v>
      </c>
      <c r="J198" s="9">
        <f>'[1]14 anys'!AA4</f>
        <v>7.1749999999999998</v>
      </c>
    </row>
    <row r="199" spans="1:10" s="33" customFormat="1" x14ac:dyDescent="0.25">
      <c r="A199" s="183"/>
      <c r="B199" s="190"/>
      <c r="C199" s="193"/>
      <c r="D199" s="23">
        <f>'[1]14 anys'!H5</f>
        <v>6</v>
      </c>
      <c r="E199" s="23">
        <f>'[1]14 anys'!K5</f>
        <v>7.5</v>
      </c>
      <c r="F199" s="24">
        <f>'[1]14 anys'!L5</f>
        <v>6.75</v>
      </c>
      <c r="G199" s="23">
        <f>'[1]14 anys'!O5</f>
        <v>6</v>
      </c>
      <c r="H199" s="23">
        <f>'[1]14 anys'!T5</f>
        <v>7</v>
      </c>
      <c r="I199" s="24">
        <f>'[1]14 anys'!U5</f>
        <v>6.5</v>
      </c>
      <c r="J199" s="9">
        <f>'[1]14 anys'!AA5</f>
        <v>7.65</v>
      </c>
    </row>
    <row r="200" spans="1:10" s="33" customFormat="1" x14ac:dyDescent="0.25">
      <c r="A200" s="183"/>
      <c r="B200" s="190"/>
      <c r="C200" s="193"/>
      <c r="D200" s="23">
        <f>'[1]14 anys'!H6</f>
        <v>7.5</v>
      </c>
      <c r="E200" s="23">
        <f>'[1]14 anys'!K6</f>
        <v>8</v>
      </c>
      <c r="F200" s="24">
        <f>'[1]14 anys'!L6</f>
        <v>7.75</v>
      </c>
      <c r="G200" s="23">
        <f>'[1]14 anys'!O6</f>
        <v>6</v>
      </c>
      <c r="H200" s="23">
        <f>'[1]14 anys'!T6</f>
        <v>8.5</v>
      </c>
      <c r="I200" s="24">
        <f>'[1]14 anys'!U6</f>
        <v>7.25</v>
      </c>
      <c r="J200" s="9">
        <f>'[1]14 anys'!AA6</f>
        <v>7</v>
      </c>
    </row>
    <row r="201" spans="1:10" s="33" customFormat="1" x14ac:dyDescent="0.25">
      <c r="A201" s="183"/>
      <c r="B201" s="190"/>
      <c r="C201" s="193"/>
      <c r="D201" s="23">
        <f>'[1]14 anys'!H8</f>
        <v>4</v>
      </c>
      <c r="E201" s="23">
        <f>'[1]14 anys'!K8</f>
        <v>5</v>
      </c>
      <c r="F201" s="24">
        <f>'[1]14 anys'!L8</f>
        <v>4.5</v>
      </c>
      <c r="G201" s="23">
        <f>'[1]14 anys'!O8</f>
        <v>5</v>
      </c>
      <c r="H201" s="23">
        <f>'[1]14 anys'!T8</f>
        <v>4</v>
      </c>
      <c r="I201" s="24">
        <f>'[1]14 anys'!U8</f>
        <v>4.5</v>
      </c>
      <c r="J201" s="9">
        <f>'[1]14 anys'!AA8</f>
        <v>5</v>
      </c>
    </row>
    <row r="202" spans="1:10" s="33" customFormat="1" x14ac:dyDescent="0.25">
      <c r="A202" s="183"/>
      <c r="B202" s="190"/>
      <c r="C202" s="193"/>
      <c r="D202" s="23">
        <f>'[1]14 anys'!H10</f>
        <v>3.6666666666666665</v>
      </c>
      <c r="E202" s="23">
        <f>'[1]14 anys'!K10</f>
        <v>4.5</v>
      </c>
      <c r="F202" s="24">
        <f>'[1]14 anys'!L10</f>
        <v>4.083333333333333</v>
      </c>
      <c r="G202" s="23">
        <f>'[1]14 anys'!O10</f>
        <v>3.5</v>
      </c>
      <c r="H202" s="23">
        <f>'[1]14 anys'!T10</f>
        <v>3.3333333333333335</v>
      </c>
      <c r="I202" s="24">
        <f>'[1]14 anys'!U10</f>
        <v>3.416666666666667</v>
      </c>
      <c r="J202" s="9">
        <f>'[1]14 anys'!AA10</f>
        <v>4.3</v>
      </c>
    </row>
    <row r="203" spans="1:10" s="33" customFormat="1" x14ac:dyDescent="0.25">
      <c r="A203" s="183"/>
      <c r="B203" s="190"/>
      <c r="C203" s="193"/>
      <c r="D203" s="23">
        <f>'[1]14 anys'!H11</f>
        <v>6.5</v>
      </c>
      <c r="E203" s="23">
        <f>'[1]14 anys'!K11</f>
        <v>8</v>
      </c>
      <c r="F203" s="24">
        <f>'[1]14 anys'!L11</f>
        <v>7.25</v>
      </c>
      <c r="G203" s="23">
        <f>'[1]14 anys'!O11</f>
        <v>6.5</v>
      </c>
      <c r="H203" s="23">
        <f>'[1]14 anys'!T11</f>
        <v>7</v>
      </c>
      <c r="I203" s="24">
        <f>'[1]14 anys'!U11</f>
        <v>6.75</v>
      </c>
      <c r="J203" s="9">
        <f>'[1]14 anys'!AA11</f>
        <v>7.2</v>
      </c>
    </row>
    <row r="204" spans="1:10" s="33" customFormat="1" x14ac:dyDescent="0.25">
      <c r="A204" s="183"/>
      <c r="B204" s="190"/>
      <c r="C204" s="193"/>
      <c r="D204" s="23">
        <f>'[1]14 anys'!H12</f>
        <v>5.75</v>
      </c>
      <c r="E204" s="23">
        <f>'[1]14 anys'!K12</f>
        <v>7.5</v>
      </c>
      <c r="F204" s="24">
        <f>'[1]14 anys'!L12</f>
        <v>6.625</v>
      </c>
      <c r="G204" s="23">
        <f>'[1]14 anys'!O12</f>
        <v>5.5</v>
      </c>
      <c r="H204" s="23">
        <f>'[1]14 anys'!T12</f>
        <v>7</v>
      </c>
      <c r="I204" s="24">
        <f>'[1]14 anys'!U12</f>
        <v>6.25</v>
      </c>
      <c r="J204" s="9">
        <f>'[1]14 anys'!AA12</f>
        <v>6.8125</v>
      </c>
    </row>
    <row r="205" spans="1:10" s="33" customFormat="1" x14ac:dyDescent="0.25">
      <c r="A205" s="183"/>
      <c r="B205" s="190"/>
      <c r="C205" s="193"/>
      <c r="D205" s="23">
        <f>'[1]14 anys'!H13</f>
        <v>8</v>
      </c>
      <c r="E205" s="23">
        <f>'[1]14 anys'!K13</f>
        <v>8.5</v>
      </c>
      <c r="F205" s="24">
        <f>'[1]14 anys'!L13</f>
        <v>8.25</v>
      </c>
      <c r="G205" s="23">
        <f>'[1]14 anys'!O13</f>
        <v>8</v>
      </c>
      <c r="H205" s="23">
        <f>'[1]14 anys'!T13</f>
        <v>9</v>
      </c>
      <c r="I205" s="24">
        <f>'[1]14 anys'!U13</f>
        <v>8.5</v>
      </c>
      <c r="J205" s="9">
        <f>'[1]14 anys'!AA13</f>
        <v>8.5500000000000007</v>
      </c>
    </row>
    <row r="206" spans="1:10" s="33" customFormat="1" x14ac:dyDescent="0.25">
      <c r="A206" s="183"/>
      <c r="B206" s="190"/>
      <c r="C206" s="193"/>
      <c r="D206" s="23">
        <f>'[1]14 anys'!H15</f>
        <v>9.25</v>
      </c>
      <c r="E206" s="23">
        <f>'[1]14 anys'!K15</f>
        <v>9</v>
      </c>
      <c r="F206" s="24">
        <f>'[1]14 anys'!L15</f>
        <v>9.125</v>
      </c>
      <c r="G206" s="23">
        <f>'[1]14 anys'!O15</f>
        <v>9</v>
      </c>
      <c r="H206" s="23">
        <f>'[1]14 anys'!T15</f>
        <v>10</v>
      </c>
      <c r="I206" s="24">
        <f>'[1]14 anys'!U15</f>
        <v>9.5</v>
      </c>
      <c r="J206" s="9">
        <f>'[1]14 anys'!AA15</f>
        <v>8.4375</v>
      </c>
    </row>
    <row r="207" spans="1:10" s="33" customFormat="1" x14ac:dyDescent="0.25">
      <c r="A207" s="183"/>
      <c r="B207" s="190"/>
      <c r="C207" s="193"/>
      <c r="D207" s="23">
        <f>'[1]14 anys'!H16</f>
        <v>6.75</v>
      </c>
      <c r="E207" s="23">
        <f>'[1]14 anys'!K16</f>
        <v>8.5</v>
      </c>
      <c r="F207" s="24">
        <f>'[1]14 anys'!L16</f>
        <v>7.625</v>
      </c>
      <c r="G207" s="23">
        <f>'[1]14 anys'!O16</f>
        <v>6.5</v>
      </c>
      <c r="H207" s="23">
        <f>'[1]14 anys'!T16</f>
        <v>7.5</v>
      </c>
      <c r="I207" s="24">
        <f>'[1]14 anys'!U16</f>
        <v>7</v>
      </c>
      <c r="J207" s="9">
        <f>'[1]14 anys'!AA16</f>
        <v>7.770833333333333</v>
      </c>
    </row>
    <row r="208" spans="1:10" s="33" customFormat="1" x14ac:dyDescent="0.25">
      <c r="A208" s="183"/>
      <c r="B208" s="190"/>
      <c r="C208" s="193"/>
      <c r="D208" s="23">
        <f>'[1]14 anys'!H22</f>
        <v>5.25</v>
      </c>
      <c r="E208" s="23">
        <f>'[1]14 anys'!K22</f>
        <v>7.5</v>
      </c>
      <c r="F208" s="24">
        <f>'[1]14 anys'!L22</f>
        <v>6.375</v>
      </c>
      <c r="G208" s="23">
        <f>'[1]14 anys'!O22</f>
        <v>6.5</v>
      </c>
      <c r="H208" s="23">
        <f>'[1]14 anys'!T22</f>
        <v>7</v>
      </c>
      <c r="I208" s="24">
        <f>'[1]14 anys'!U22</f>
        <v>6.75</v>
      </c>
      <c r="J208" s="9">
        <f>'[1]14 anys'!AA22</f>
        <v>7.1875</v>
      </c>
    </row>
    <row r="209" spans="1:10" s="33" customFormat="1" x14ac:dyDescent="0.25">
      <c r="A209" s="183"/>
      <c r="B209" s="190"/>
      <c r="C209" s="193"/>
      <c r="D209" s="23">
        <f>'[1]14 anys'!H24</f>
        <v>3.5</v>
      </c>
      <c r="E209" s="23">
        <f>'[1]14 anys'!K24</f>
        <v>5</v>
      </c>
      <c r="F209" s="24">
        <f>'[1]14 anys'!L24</f>
        <v>4.25</v>
      </c>
      <c r="G209" s="23">
        <f>'[1]14 anys'!O24</f>
        <v>3.5</v>
      </c>
      <c r="H209" s="23">
        <f>'[1]14 anys'!T24</f>
        <v>3.5</v>
      </c>
      <c r="I209" s="24">
        <f>'[1]14 anys'!U24</f>
        <v>3.5</v>
      </c>
      <c r="J209" s="9">
        <f>'[1]14 anys'!AA24</f>
        <v>4.55</v>
      </c>
    </row>
    <row r="210" spans="1:10" s="33" customFormat="1" x14ac:dyDescent="0.25">
      <c r="A210" s="183"/>
      <c r="B210" s="190"/>
      <c r="C210" s="193"/>
      <c r="D210" s="23">
        <f>'[1]14 anys'!H25</f>
        <v>5.5</v>
      </c>
      <c r="E210" s="23">
        <f>'[1]14 anys'!K25</f>
        <v>6.5</v>
      </c>
      <c r="F210" s="24">
        <f>'[1]14 anys'!L25</f>
        <v>6</v>
      </c>
      <c r="G210" s="23">
        <f>'[1]14 anys'!O25</f>
        <v>5</v>
      </c>
      <c r="H210" s="23">
        <f>'[1]14 anys'!T25</f>
        <v>7</v>
      </c>
      <c r="I210" s="24">
        <f>'[1]14 anys'!U25</f>
        <v>6</v>
      </c>
      <c r="J210" s="9">
        <f>'[1]14 anys'!AA25</f>
        <v>7.4</v>
      </c>
    </row>
    <row r="211" spans="1:10" s="33" customFormat="1" x14ac:dyDescent="0.25">
      <c r="A211" s="183"/>
      <c r="B211" s="190"/>
      <c r="C211" s="193"/>
      <c r="D211" s="23">
        <f>'[1]14 anys'!H27</f>
        <v>3.3333333333333335</v>
      </c>
      <c r="E211" s="23">
        <f>'[1]14 anys'!K27</f>
        <v>6.5</v>
      </c>
      <c r="F211" s="24">
        <f>'[1]14 anys'!L27</f>
        <v>4.916666666666667</v>
      </c>
      <c r="G211" s="23">
        <f>'[1]14 anys'!O27</f>
        <v>2</v>
      </c>
      <c r="H211" s="23">
        <f>'[1]14 anys'!T27</f>
        <v>3.6666666666666665</v>
      </c>
      <c r="I211" s="24">
        <f>'[1]14 anys'!U27</f>
        <v>2.833333333333333</v>
      </c>
      <c r="J211" s="9">
        <f>'[1]14 anys'!AA27</f>
        <v>4.95</v>
      </c>
    </row>
    <row r="212" spans="1:10" s="33" customFormat="1" x14ac:dyDescent="0.25">
      <c r="A212" s="183"/>
      <c r="B212" s="190"/>
      <c r="C212" s="193"/>
      <c r="D212" s="23">
        <f>'[1]14 anys'!H31</f>
        <v>3.3333333333333335</v>
      </c>
      <c r="E212" s="23">
        <f>'[1]14 anys'!K31</f>
        <v>5.5</v>
      </c>
      <c r="F212" s="24">
        <f>'[1]14 anys'!L31</f>
        <v>4.416666666666667</v>
      </c>
      <c r="G212" s="23">
        <f>'[1]14 anys'!O31</f>
        <v>2</v>
      </c>
      <c r="H212" s="23">
        <f>'[1]14 anys'!T31</f>
        <v>5</v>
      </c>
      <c r="I212" s="24">
        <f>'[1]14 anys'!U31</f>
        <v>3.5</v>
      </c>
      <c r="J212" s="9">
        <f>'[1]14 anys'!AA31</f>
        <v>5.5833333333333339</v>
      </c>
    </row>
    <row r="213" spans="1:10" s="33" customFormat="1" x14ac:dyDescent="0.25">
      <c r="A213" s="183"/>
      <c r="B213" s="190"/>
      <c r="C213" s="193"/>
      <c r="D213" s="23">
        <f>'[1]14 anys'!H33</f>
        <v>3</v>
      </c>
      <c r="E213" s="23">
        <f>'[1]14 anys'!K33</f>
        <v>4</v>
      </c>
      <c r="F213" s="24">
        <f>'[1]14 anys'!L33</f>
        <v>3.5</v>
      </c>
      <c r="G213" s="23">
        <f>'[1]14 anys'!O33</f>
        <v>1</v>
      </c>
      <c r="H213" s="23">
        <f>'[1]14 anys'!T33</f>
        <v>4.333333333333333</v>
      </c>
      <c r="I213" s="24">
        <f>'[1]14 anys'!U33</f>
        <v>2.6666666666666665</v>
      </c>
      <c r="J213" s="9">
        <f>'[1]14 anys'!AA33</f>
        <v>4.833333333333333</v>
      </c>
    </row>
    <row r="214" spans="1:10" s="33" customFormat="1" x14ac:dyDescent="0.25">
      <c r="A214" s="183"/>
      <c r="B214" s="190"/>
      <c r="C214" s="193"/>
      <c r="D214" s="23">
        <f>'[1]14 anys'!H35</f>
        <v>4.5</v>
      </c>
      <c r="E214" s="23">
        <f>'[1]14 anys'!K35</f>
        <v>5</v>
      </c>
      <c r="F214" s="24">
        <f>'[1]14 anys'!L35</f>
        <v>4.75</v>
      </c>
      <c r="G214" s="23">
        <f>'[1]14 anys'!O35</f>
        <v>2</v>
      </c>
      <c r="H214" s="23">
        <f>'[1]14 anys'!T35</f>
        <v>3</v>
      </c>
      <c r="I214" s="24">
        <f>'[1]14 anys'!U35</f>
        <v>2.5</v>
      </c>
      <c r="J214" s="9">
        <f>'[1]14 anys'!AA35</f>
        <v>4.45</v>
      </c>
    </row>
    <row r="215" spans="1:10" s="33" customFormat="1" x14ac:dyDescent="0.25">
      <c r="A215" s="183"/>
      <c r="B215" s="190"/>
      <c r="C215" s="193"/>
      <c r="D215" s="23">
        <f>'[1]14 anys'!H37</f>
        <v>6.5</v>
      </c>
      <c r="E215" s="23">
        <f>'[1]14 anys'!K37</f>
        <v>7.5</v>
      </c>
      <c r="F215" s="24">
        <f>'[1]14 anys'!L37</f>
        <v>7</v>
      </c>
      <c r="G215" s="23">
        <f>'[1]14 anys'!O37</f>
        <v>6</v>
      </c>
      <c r="H215" s="23">
        <f>'[1]14 anys'!T37</f>
        <v>7</v>
      </c>
      <c r="I215" s="24">
        <f>'[1]14 anys'!U37</f>
        <v>6.5</v>
      </c>
      <c r="J215" s="9">
        <f>'[1]14 anys'!AA37</f>
        <v>7.5</v>
      </c>
    </row>
    <row r="216" spans="1:10" s="33" customFormat="1" x14ac:dyDescent="0.25">
      <c r="A216" s="183"/>
      <c r="B216" s="190"/>
      <c r="C216" s="193"/>
      <c r="D216" s="23">
        <f>'[1]14 anys'!H39</f>
        <v>7.5</v>
      </c>
      <c r="E216" s="23">
        <f>'[1]14 anys'!K39</f>
        <v>8.5</v>
      </c>
      <c r="F216" s="24">
        <f>'[1]14 anys'!L39</f>
        <v>8</v>
      </c>
      <c r="G216" s="23">
        <f>'[1]14 anys'!O39</f>
        <v>7</v>
      </c>
      <c r="H216" s="23">
        <f>'[1]14 anys'!T39</f>
        <v>8</v>
      </c>
      <c r="I216" s="24">
        <f>'[1]14 anys'!U39</f>
        <v>7.5</v>
      </c>
      <c r="J216" s="9">
        <f>'[1]14 anys'!AA39</f>
        <v>7.9</v>
      </c>
    </row>
    <row r="217" spans="1:10" s="33" customFormat="1" x14ac:dyDescent="0.25">
      <c r="A217" s="183"/>
      <c r="B217" s="190"/>
      <c r="C217" s="193"/>
      <c r="D217" s="23">
        <f>'[1]14 anys'!H40</f>
        <v>5</v>
      </c>
      <c r="E217" s="23">
        <f>'[1]14 anys'!K40</f>
        <v>6</v>
      </c>
      <c r="F217" s="24">
        <f>'[1]14 anys'!L40</f>
        <v>5.5</v>
      </c>
      <c r="G217" s="23">
        <f>'[1]14 anys'!O40</f>
        <v>3</v>
      </c>
      <c r="H217" s="23">
        <f>'[1]14 anys'!T40</f>
        <v>4.666666666666667</v>
      </c>
      <c r="I217" s="24">
        <f>'[1]14 anys'!U40</f>
        <v>3.8333333333333335</v>
      </c>
      <c r="J217" s="9">
        <f>'[1]14 anys'!AA40</f>
        <v>5.0666666666666673</v>
      </c>
    </row>
    <row r="218" spans="1:10" s="33" customFormat="1" x14ac:dyDescent="0.25">
      <c r="A218" s="183"/>
      <c r="B218" s="190"/>
      <c r="C218" s="193"/>
      <c r="D218" s="23">
        <f>'[1]14 anys'!H41</f>
        <v>5</v>
      </c>
      <c r="E218" s="23">
        <f>'[1]14 anys'!K41</f>
        <v>6</v>
      </c>
      <c r="F218" s="24">
        <f>'[1]14 anys'!L41</f>
        <v>5.5</v>
      </c>
      <c r="G218" s="23">
        <f>'[1]14 anys'!O41</f>
        <v>2</v>
      </c>
      <c r="H218" s="23">
        <f>'[1]14 anys'!T41</f>
        <v>6</v>
      </c>
      <c r="I218" s="24">
        <f>'[1]14 anys'!U41</f>
        <v>4</v>
      </c>
      <c r="J218" s="9">
        <f>'[1]14 anys'!AA41</f>
        <v>5.5</v>
      </c>
    </row>
    <row r="219" spans="1:10" s="33" customFormat="1" x14ac:dyDescent="0.25">
      <c r="A219" s="183"/>
      <c r="B219" s="190"/>
      <c r="C219" s="193"/>
      <c r="D219" s="23">
        <f>'[1]14 anys'!H46</f>
        <v>7.75</v>
      </c>
      <c r="E219" s="23">
        <f>'[1]14 anys'!K46</f>
        <v>8.5</v>
      </c>
      <c r="F219" s="24">
        <f>'[1]14 anys'!L46</f>
        <v>8.125</v>
      </c>
      <c r="G219" s="23">
        <f>'[1]14 anys'!O46</f>
        <v>5</v>
      </c>
      <c r="H219" s="23">
        <f>'[1]14 anys'!T46</f>
        <v>7.666666666666667</v>
      </c>
      <c r="I219" s="24">
        <f>'[1]14 anys'!U46</f>
        <v>6.3333333333333339</v>
      </c>
      <c r="J219" s="9">
        <f>'[1]14 anys'!AA46</f>
        <v>7.0916666666666668</v>
      </c>
    </row>
    <row r="220" spans="1:10" s="33" customFormat="1" x14ac:dyDescent="0.25">
      <c r="A220" s="183"/>
      <c r="B220" s="190"/>
      <c r="C220" s="193"/>
      <c r="D220" s="23">
        <f>'[1]14 anys'!H47</f>
        <v>6.333333333333333</v>
      </c>
      <c r="E220" s="23">
        <f>'[1]14 anys'!K47</f>
        <v>7</v>
      </c>
      <c r="F220" s="24">
        <f>'[1]14 anys'!L47</f>
        <v>6.6666666666666661</v>
      </c>
      <c r="G220" s="23">
        <f>'[1]14 anys'!O47</f>
        <v>3</v>
      </c>
      <c r="H220" s="23">
        <f>'[1]14 anys'!T47</f>
        <v>6.333333333333333</v>
      </c>
      <c r="I220" s="24">
        <f>'[1]14 anys'!U47</f>
        <v>4.6666666666666661</v>
      </c>
      <c r="J220" s="9">
        <f>'[1]14 anys'!AA47</f>
        <v>6.8666666666666654</v>
      </c>
    </row>
    <row r="221" spans="1:10" s="33" customFormat="1" x14ac:dyDescent="0.25">
      <c r="A221" s="183"/>
      <c r="B221" s="190"/>
      <c r="C221" s="193"/>
      <c r="D221" s="23">
        <f>'[1]14 anys'!H49</f>
        <v>4.333333333333333</v>
      </c>
      <c r="E221" s="23">
        <f>'[1]14 anys'!K49</f>
        <v>5</v>
      </c>
      <c r="F221" s="24">
        <f>'[1]14 anys'!L49</f>
        <v>4.6666666666666661</v>
      </c>
      <c r="G221" s="23">
        <f>'[1]14 anys'!O49</f>
        <v>1.5</v>
      </c>
      <c r="H221" s="23">
        <f>'[1]14 anys'!T49</f>
        <v>5.666666666666667</v>
      </c>
      <c r="I221" s="24">
        <f>'[1]14 anys'!U49</f>
        <v>3.5833333333333335</v>
      </c>
      <c r="J221" s="9">
        <f>'[1]14 anys'!AA49</f>
        <v>5.25</v>
      </c>
    </row>
    <row r="222" spans="1:10" s="33" customFormat="1" x14ac:dyDescent="0.25">
      <c r="A222" s="183"/>
      <c r="B222" s="190"/>
      <c r="C222" s="193"/>
      <c r="D222" s="23">
        <f>'[1]14 anys'!H50</f>
        <v>8.5</v>
      </c>
      <c r="E222" s="23">
        <f>'[1]14 anys'!K50</f>
        <v>6.5</v>
      </c>
      <c r="F222" s="24">
        <f>'[1]14 anys'!L50</f>
        <v>7.5</v>
      </c>
      <c r="G222" s="23">
        <f>'[1]14 anys'!O50</f>
        <v>7</v>
      </c>
      <c r="H222" s="23">
        <f>'[1]14 anys'!T50</f>
        <v>7</v>
      </c>
      <c r="I222" s="24">
        <f>'[1]14 anys'!U50</f>
        <v>7</v>
      </c>
      <c r="J222" s="9">
        <f>'[1]14 anys'!AA50</f>
        <v>7.3</v>
      </c>
    </row>
    <row r="223" spans="1:10" s="33" customFormat="1" x14ac:dyDescent="0.25">
      <c r="A223" s="183"/>
      <c r="B223" s="190"/>
      <c r="C223" s="193"/>
      <c r="D223" s="23">
        <f>'[1]14 anys'!H54</f>
        <v>6.666666666666667</v>
      </c>
      <c r="E223" s="23">
        <f>'[1]14 anys'!K54</f>
        <v>7.5</v>
      </c>
      <c r="F223" s="24">
        <f>'[1]14 anys'!L54</f>
        <v>7.0833333333333339</v>
      </c>
      <c r="G223" s="23">
        <f>'[1]14 anys'!O54</f>
        <v>4</v>
      </c>
      <c r="H223" s="23">
        <f>'[1]14 anys'!T54</f>
        <v>7</v>
      </c>
      <c r="I223" s="24">
        <f>'[1]14 anys'!U54</f>
        <v>5.5</v>
      </c>
      <c r="J223" s="9">
        <f>'[1]14 anys'!AA54</f>
        <v>6.1458333333333339</v>
      </c>
    </row>
    <row r="224" spans="1:10" s="33" customFormat="1" x14ac:dyDescent="0.25">
      <c r="A224" s="183"/>
      <c r="B224" s="190"/>
      <c r="C224" s="193"/>
      <c r="D224" s="23">
        <f>'[1]14 anys'!H56</f>
        <v>6.333333333333333</v>
      </c>
      <c r="E224" s="23">
        <f>'[1]14 anys'!K56</f>
        <v>6.5</v>
      </c>
      <c r="F224" s="24">
        <f>'[1]14 anys'!L56</f>
        <v>6.4166666666666661</v>
      </c>
      <c r="G224" s="23">
        <f>'[1]14 anys'!O56</f>
        <v>5</v>
      </c>
      <c r="H224" s="23">
        <f>'[1]14 anys'!T56</f>
        <v>6.666666666666667</v>
      </c>
      <c r="I224" s="24">
        <f>'[1]14 anys'!U56</f>
        <v>5.8333333333333339</v>
      </c>
      <c r="J224" s="9">
        <f>'[1]14 anys'!AA56</f>
        <v>6.05</v>
      </c>
    </row>
    <row r="225" spans="1:10" s="33" customFormat="1" x14ac:dyDescent="0.25">
      <c r="A225" s="183"/>
      <c r="B225" s="190"/>
      <c r="C225" s="193"/>
      <c r="D225" s="23">
        <f>'[1]14 anys'!H58</f>
        <v>8.5</v>
      </c>
      <c r="E225" s="23">
        <f>'[1]14 anys'!K58</f>
        <v>8.5</v>
      </c>
      <c r="F225" s="24">
        <f>'[1]14 anys'!L58</f>
        <v>8.5</v>
      </c>
      <c r="G225" s="23">
        <f>'[1]14 anys'!O58</f>
        <v>8</v>
      </c>
      <c r="H225" s="23">
        <f>'[1]14 anys'!T58</f>
        <v>9</v>
      </c>
      <c r="I225" s="24">
        <f>'[1]14 anys'!U58</f>
        <v>8.5</v>
      </c>
      <c r="J225" s="9">
        <f>'[1]14 anys'!AA58</f>
        <v>8.6</v>
      </c>
    </row>
    <row r="226" spans="1:10" s="33" customFormat="1" x14ac:dyDescent="0.25">
      <c r="A226" s="183"/>
      <c r="B226" s="190"/>
      <c r="C226" s="193"/>
      <c r="D226" s="23">
        <f>'[1]14 anys'!H59</f>
        <v>6.5</v>
      </c>
      <c r="E226" s="23">
        <f>'[1]14 anys'!K59</f>
        <v>7.5</v>
      </c>
      <c r="F226" s="24">
        <f>'[1]14 anys'!L59</f>
        <v>7</v>
      </c>
      <c r="G226" s="23">
        <f>'[1]14 anys'!O59</f>
        <v>5</v>
      </c>
      <c r="H226" s="23">
        <f>'[1]14 anys'!T59</f>
        <v>7</v>
      </c>
      <c r="I226" s="24">
        <f>'[1]14 anys'!U59</f>
        <v>6</v>
      </c>
      <c r="J226" s="9">
        <f>'[1]14 anys'!AA59</f>
        <v>7</v>
      </c>
    </row>
    <row r="227" spans="1:10" s="33" customFormat="1" x14ac:dyDescent="0.25">
      <c r="A227" s="183"/>
      <c r="B227" s="190"/>
      <c r="C227" s="193"/>
      <c r="D227" s="23">
        <f>'[1]14 anys'!H63</f>
        <v>8.75</v>
      </c>
      <c r="E227" s="23">
        <f>'[1]14 anys'!K63</f>
        <v>9</v>
      </c>
      <c r="F227" s="24">
        <f>'[1]14 anys'!L63</f>
        <v>8.875</v>
      </c>
      <c r="G227" s="23">
        <f>'[1]14 anys'!O63</f>
        <v>6</v>
      </c>
      <c r="H227" s="23">
        <f>'[1]14 anys'!T63</f>
        <v>8.6666666666666661</v>
      </c>
      <c r="I227" s="24">
        <f>'[1]14 anys'!U63</f>
        <v>7.333333333333333</v>
      </c>
      <c r="J227" s="9">
        <f>'[1]14 anys'!AA63</f>
        <v>8.4416666666666664</v>
      </c>
    </row>
    <row r="228" spans="1:10" s="33" customFormat="1" x14ac:dyDescent="0.25">
      <c r="A228" s="183"/>
      <c r="B228" s="190"/>
      <c r="C228" s="193"/>
      <c r="D228" s="23">
        <f>'[1]14 anys'!H64</f>
        <v>3</v>
      </c>
      <c r="E228" s="23">
        <f>'[1]14 anys'!K64</f>
        <v>5.5</v>
      </c>
      <c r="F228" s="24">
        <f>'[1]14 anys'!L64</f>
        <v>4.25</v>
      </c>
      <c r="G228" s="23">
        <f>'[1]14 anys'!O64</f>
        <v>3</v>
      </c>
      <c r="H228" s="23">
        <f>'[1]14 anys'!T64</f>
        <v>5</v>
      </c>
      <c r="I228" s="24">
        <f>'[1]14 anys'!U64</f>
        <v>4</v>
      </c>
      <c r="J228" s="9">
        <f>'[1]14 anys'!AA64</f>
        <v>4.5625</v>
      </c>
    </row>
    <row r="229" spans="1:10" s="33" customFormat="1" x14ac:dyDescent="0.25">
      <c r="A229" s="183"/>
      <c r="B229" s="190"/>
      <c r="C229" s="193"/>
      <c r="D229" s="23">
        <f>'[1]14 anys'!H68</f>
        <v>1</v>
      </c>
      <c r="E229" s="23">
        <f>'[1]14 anys'!K68</f>
        <v>4.5</v>
      </c>
      <c r="F229" s="24">
        <f>'[1]14 anys'!L68</f>
        <v>2.75</v>
      </c>
      <c r="G229" s="23">
        <f>'[1]14 anys'!O68</f>
        <v>1</v>
      </c>
      <c r="H229" s="23">
        <f>'[1]14 anys'!T68</f>
        <v>2.5</v>
      </c>
      <c r="I229" s="24">
        <f>'[1]14 anys'!U68</f>
        <v>1.75</v>
      </c>
      <c r="J229" s="9">
        <f>'[1]14 anys'!AA68</f>
        <v>2.2999999999999998</v>
      </c>
    </row>
    <row r="230" spans="1:10" s="33" customFormat="1" x14ac:dyDescent="0.25">
      <c r="A230" s="183"/>
      <c r="B230" s="190"/>
      <c r="C230" s="193"/>
      <c r="D230" s="23">
        <f>'[1]14 anys'!H70</f>
        <v>7.5</v>
      </c>
      <c r="E230" s="23">
        <f>'[1]14 anys'!K70</f>
        <v>7.5</v>
      </c>
      <c r="F230" s="24">
        <f>'[1]14 anys'!L70</f>
        <v>7.5</v>
      </c>
      <c r="G230" s="23">
        <f>'[1]14 anys'!O70</f>
        <v>8</v>
      </c>
      <c r="H230" s="23">
        <f>'[1]14 anys'!T70</f>
        <v>7.5</v>
      </c>
      <c r="I230" s="24">
        <f>'[1]14 anys'!U70</f>
        <v>7.75</v>
      </c>
      <c r="J230" s="9">
        <f>'[1]14 anys'!AA70</f>
        <v>7.65</v>
      </c>
    </row>
    <row r="231" spans="1:10" s="33" customFormat="1" x14ac:dyDescent="0.25">
      <c r="A231" s="183"/>
      <c r="B231" s="190"/>
      <c r="C231" s="193"/>
      <c r="D231" s="23">
        <f>'[1]14 anys'!H71</f>
        <v>7.25</v>
      </c>
      <c r="E231" s="23">
        <f>'[1]14 anys'!K71</f>
        <v>8</v>
      </c>
      <c r="F231" s="24">
        <f>'[1]14 anys'!L71</f>
        <v>7.625</v>
      </c>
      <c r="G231" s="23">
        <f>'[1]14 anys'!O71</f>
        <v>5</v>
      </c>
      <c r="H231" s="23">
        <f>'[1]14 anys'!T71</f>
        <v>8</v>
      </c>
      <c r="I231" s="24">
        <f>'[1]14 anys'!U71</f>
        <v>6.5</v>
      </c>
      <c r="J231" s="9">
        <f>'[1]14 anys'!AA71</f>
        <v>7.4249999999999998</v>
      </c>
    </row>
    <row r="232" spans="1:10" s="33" customFormat="1" x14ac:dyDescent="0.25">
      <c r="A232" s="183"/>
      <c r="B232" s="190"/>
      <c r="C232" s="193"/>
      <c r="D232" s="23">
        <f>'[1]14 anys'!H75</f>
        <v>4</v>
      </c>
      <c r="E232" s="23">
        <f>'[1]14 anys'!K75</f>
        <v>5.5</v>
      </c>
      <c r="F232" s="24">
        <f>'[1]14 anys'!L75</f>
        <v>4.75</v>
      </c>
      <c r="G232" s="23">
        <f>'[1]14 anys'!O75</f>
        <v>2</v>
      </c>
      <c r="H232" s="23">
        <f>'[1]14 anys'!T75</f>
        <v>3.5</v>
      </c>
      <c r="I232" s="24">
        <f>'[1]14 anys'!U75</f>
        <v>2.75</v>
      </c>
      <c r="J232" s="9">
        <f>'[1]14 anys'!AA75</f>
        <v>4.875</v>
      </c>
    </row>
    <row r="233" spans="1:10" s="33" customFormat="1" x14ac:dyDescent="0.25">
      <c r="A233" s="183"/>
      <c r="B233" s="190"/>
      <c r="C233" s="193"/>
      <c r="D233" s="23">
        <f>'[1]14 anys'!H78</f>
        <v>5.333333333333333</v>
      </c>
      <c r="E233" s="23">
        <f>'[1]14 anys'!K78</f>
        <v>5.5</v>
      </c>
      <c r="F233" s="24">
        <f>'[1]14 anys'!L78</f>
        <v>5.4166666666666661</v>
      </c>
      <c r="G233" s="23">
        <f>'[1]14 anys'!O78</f>
        <v>4</v>
      </c>
      <c r="H233" s="23">
        <f>'[1]14 anys'!T78</f>
        <v>4.666666666666667</v>
      </c>
      <c r="I233" s="24">
        <f>'[1]14 anys'!U78</f>
        <v>4.3333333333333339</v>
      </c>
      <c r="J233" s="9">
        <f>'[1]14 anys'!AA78</f>
        <v>4.95</v>
      </c>
    </row>
    <row r="234" spans="1:10" s="33" customFormat="1" x14ac:dyDescent="0.25">
      <c r="A234" s="183"/>
      <c r="B234" s="190"/>
      <c r="C234" s="193"/>
      <c r="D234" s="23">
        <f>'[1]14 anys'!H80</f>
        <v>3.6666666666666665</v>
      </c>
      <c r="E234" s="23">
        <f>'[1]14 anys'!K80</f>
        <v>3</v>
      </c>
      <c r="F234" s="24">
        <f>'[1]14 anys'!L80</f>
        <v>3.333333333333333</v>
      </c>
      <c r="G234" s="23">
        <f>'[1]14 anys'!O80</f>
        <v>3</v>
      </c>
      <c r="H234" s="23">
        <f>'[1]14 anys'!T80</f>
        <v>2.6666666666666665</v>
      </c>
      <c r="I234" s="24">
        <f>'[1]14 anys'!U80</f>
        <v>2.833333333333333</v>
      </c>
      <c r="J234" s="9">
        <f>'[1]14 anys'!AA80</f>
        <v>2.833333333333333</v>
      </c>
    </row>
    <row r="235" spans="1:10" s="33" customFormat="1" x14ac:dyDescent="0.25">
      <c r="A235" s="183"/>
      <c r="B235" s="190"/>
      <c r="C235" s="193"/>
      <c r="D235" s="23">
        <f>'[1]14 anys'!H81</f>
        <v>9.25</v>
      </c>
      <c r="E235" s="23">
        <f>'[1]14 anys'!K81</f>
        <v>9.5</v>
      </c>
      <c r="F235" s="24">
        <f>'[1]14 anys'!L81</f>
        <v>9.375</v>
      </c>
      <c r="G235" s="23">
        <f>'[1]14 anys'!O81</f>
        <v>8</v>
      </c>
      <c r="H235" s="23">
        <f>'[1]14 anys'!T81</f>
        <v>9</v>
      </c>
      <c r="I235" s="24">
        <f>'[1]14 anys'!U81</f>
        <v>8.5</v>
      </c>
      <c r="J235" s="9">
        <f>'[1]14 anys'!AA81</f>
        <v>8.9749999999999996</v>
      </c>
    </row>
    <row r="236" spans="1:10" s="33" customFormat="1" x14ac:dyDescent="0.25">
      <c r="A236" s="183"/>
      <c r="B236" s="190"/>
      <c r="C236" s="193"/>
      <c r="D236" s="7">
        <f>'[1]14 anys'!H82</f>
        <v>6.5</v>
      </c>
      <c r="E236" s="7">
        <f>'[1]14 anys'!K82</f>
        <v>8.5</v>
      </c>
      <c r="F236" s="8">
        <f>'[1]14 anys'!L82</f>
        <v>7.5</v>
      </c>
      <c r="G236" s="7">
        <f>'[1]14 anys'!O82</f>
        <v>6</v>
      </c>
      <c r="H236" s="7">
        <f>'[1]14 anys'!T82</f>
        <v>6</v>
      </c>
      <c r="I236" s="8">
        <f>'[1]14 anys'!U82</f>
        <v>6</v>
      </c>
      <c r="J236" s="9">
        <f>'[1]14 anys'!AA82</f>
        <v>7.1</v>
      </c>
    </row>
    <row r="237" spans="1:10" s="33" customFormat="1" x14ac:dyDescent="0.25">
      <c r="A237" s="183"/>
      <c r="B237" s="190"/>
      <c r="C237" s="193"/>
      <c r="D237" s="23">
        <f>'[1]14 anys'!H83</f>
        <v>5.25</v>
      </c>
      <c r="E237" s="23">
        <f>'[1]14 anys'!K83</f>
        <v>8.5</v>
      </c>
      <c r="F237" s="24">
        <f>'[1]14 anys'!L83</f>
        <v>6.875</v>
      </c>
      <c r="G237" s="23">
        <f>'[1]14 anys'!O83</f>
        <v>5</v>
      </c>
      <c r="H237" s="23">
        <f>'[1]14 anys'!T83</f>
        <v>6</v>
      </c>
      <c r="I237" s="24">
        <f>'[1]14 anys'!U83</f>
        <v>5.5</v>
      </c>
      <c r="J237" s="9">
        <f>'[1]14 anys'!AA83</f>
        <v>6.6749999999999998</v>
      </c>
    </row>
    <row r="238" spans="1:10" s="33" customFormat="1" x14ac:dyDescent="0.25">
      <c r="A238" s="183"/>
      <c r="B238" s="190"/>
      <c r="C238" s="193"/>
      <c r="D238" s="23">
        <f>'[1]14 anys'!H87</f>
        <v>6.25</v>
      </c>
      <c r="E238" s="23">
        <f>'[1]14 anys'!K87</f>
        <v>8</v>
      </c>
      <c r="F238" s="24">
        <f>'[1]14 anys'!L87</f>
        <v>7.125</v>
      </c>
      <c r="G238" s="23">
        <f>'[1]14 anys'!O87</f>
        <v>7</v>
      </c>
      <c r="H238" s="23">
        <f>'[1]14 anys'!T87</f>
        <v>6.5</v>
      </c>
      <c r="I238" s="24">
        <f>'[1]14 anys'!U87</f>
        <v>6.75</v>
      </c>
      <c r="J238" s="9">
        <f>'[1]14 anys'!AA87</f>
        <v>7.375</v>
      </c>
    </row>
    <row r="239" spans="1:10" s="33" customFormat="1" x14ac:dyDescent="0.25">
      <c r="A239" s="183"/>
      <c r="B239" s="190"/>
      <c r="C239" s="193"/>
      <c r="D239" s="23">
        <f>'[1]14 anys'!H88</f>
        <v>8.5</v>
      </c>
      <c r="E239" s="23">
        <f>'[1]14 anys'!K88</f>
        <v>9.5</v>
      </c>
      <c r="F239" s="24">
        <f>'[1]14 anys'!L88</f>
        <v>9</v>
      </c>
      <c r="G239" s="23">
        <f>'[1]14 anys'!O88</f>
        <v>7.5</v>
      </c>
      <c r="H239" s="23">
        <f>'[1]14 anys'!T88</f>
        <v>9</v>
      </c>
      <c r="I239" s="24">
        <f>'[1]14 anys'!U88</f>
        <v>8.25</v>
      </c>
      <c r="J239" s="9">
        <f>'[1]14 anys'!AA88</f>
        <v>8.65</v>
      </c>
    </row>
    <row r="240" spans="1:10" s="33" customFormat="1" x14ac:dyDescent="0.25">
      <c r="A240" s="183"/>
      <c r="B240" s="190"/>
      <c r="C240" s="193"/>
      <c r="D240" s="23">
        <f>'[1]14 anys'!H90</f>
        <v>9.25</v>
      </c>
      <c r="E240" s="23">
        <f>'[1]14 anys'!K90</f>
        <v>9.5</v>
      </c>
      <c r="F240" s="24">
        <f>'[1]14 anys'!L90</f>
        <v>9.375</v>
      </c>
      <c r="G240" s="23">
        <f>'[1]14 anys'!O90</f>
        <v>9</v>
      </c>
      <c r="H240" s="23">
        <f>'[1]14 anys'!T90</f>
        <v>9.5</v>
      </c>
      <c r="I240" s="24">
        <f>'[1]14 anys'!U90</f>
        <v>9.25</v>
      </c>
      <c r="J240" s="9">
        <f>'[1]14 anys'!AA90</f>
        <v>9.3249999999999993</v>
      </c>
    </row>
    <row r="241" spans="1:10" s="33" customFormat="1" x14ac:dyDescent="0.25">
      <c r="A241" s="183"/>
      <c r="B241" s="190"/>
      <c r="C241" s="193"/>
      <c r="D241" s="23">
        <f>'[1]14 anys'!H91</f>
        <v>9.25</v>
      </c>
      <c r="E241" s="23">
        <f>'[1]14 anys'!K91</f>
        <v>9.5</v>
      </c>
      <c r="F241" s="24">
        <f>'[1]14 anys'!L91</f>
        <v>9.375</v>
      </c>
      <c r="G241" s="23">
        <f>'[1]14 anys'!O91</f>
        <v>8</v>
      </c>
      <c r="H241" s="23">
        <f>'[1]14 anys'!T91</f>
        <v>9</v>
      </c>
      <c r="I241" s="24">
        <f>'[1]14 anys'!U91</f>
        <v>8.5</v>
      </c>
      <c r="J241" s="9">
        <f>'[1]14 anys'!AA91</f>
        <v>8.9749999999999996</v>
      </c>
    </row>
    <row r="242" spans="1:10" s="33" customFormat="1" x14ac:dyDescent="0.25">
      <c r="A242" s="183"/>
      <c r="B242" s="190"/>
      <c r="C242" s="193"/>
      <c r="D242" s="23">
        <f>'[1]14 anys'!H92</f>
        <v>8</v>
      </c>
      <c r="E242" s="23">
        <f>'[1]14 anys'!K92</f>
        <v>9</v>
      </c>
      <c r="F242" s="24">
        <f>'[1]14 anys'!L92</f>
        <v>8.5</v>
      </c>
      <c r="G242" s="23">
        <f>'[1]14 anys'!O92</f>
        <v>7</v>
      </c>
      <c r="H242" s="23">
        <f>'[1]14 anys'!T92</f>
        <v>7</v>
      </c>
      <c r="I242" s="24">
        <f>'[1]14 anys'!U92</f>
        <v>7</v>
      </c>
      <c r="J242" s="9">
        <f>'[1]14 anys'!AA92</f>
        <v>8.3000000000000007</v>
      </c>
    </row>
    <row r="243" spans="1:10" s="33" customFormat="1" x14ac:dyDescent="0.25">
      <c r="A243" s="183"/>
      <c r="B243" s="190"/>
      <c r="C243" s="193"/>
      <c r="D243" s="23">
        <f>'[1]14 anys'!H96</f>
        <v>7.5</v>
      </c>
      <c r="E243" s="23">
        <f>'[1]14 anys'!K96</f>
        <v>9</v>
      </c>
      <c r="F243" s="24">
        <f>'[1]14 anys'!L96</f>
        <v>8.25</v>
      </c>
      <c r="G243" s="23">
        <f>'[1]14 anys'!O96</f>
        <v>7</v>
      </c>
      <c r="H243" s="23">
        <f>'[1]14 anys'!T96</f>
        <v>7.333333333333333</v>
      </c>
      <c r="I243" s="24">
        <f>'[1]14 anys'!U96</f>
        <v>7.1666666666666661</v>
      </c>
      <c r="J243" s="9">
        <f>'[1]14 anys'!AA96</f>
        <v>7.6833333333333327</v>
      </c>
    </row>
    <row r="244" spans="1:10" s="33" customFormat="1" x14ac:dyDescent="0.25">
      <c r="A244" s="183"/>
      <c r="B244" s="190"/>
      <c r="C244" s="193"/>
      <c r="D244" s="23">
        <f>'[1]14 anys'!H97</f>
        <v>2.3333333333333335</v>
      </c>
      <c r="E244" s="23">
        <f>'[1]14 anys'!K97</f>
        <v>5</v>
      </c>
      <c r="F244" s="24">
        <f>'[1]14 anys'!L97</f>
        <v>3.666666666666667</v>
      </c>
      <c r="G244" s="23">
        <f>'[1]14 anys'!O97</f>
        <v>3.5</v>
      </c>
      <c r="H244" s="23">
        <f>'[1]14 anys'!T97</f>
        <v>3.6666666666666665</v>
      </c>
      <c r="I244" s="24">
        <f>'[1]14 anys'!U97</f>
        <v>3.583333333333333</v>
      </c>
      <c r="J244" s="9">
        <f>'[1]14 anys'!AA97</f>
        <v>4.6500000000000004</v>
      </c>
    </row>
    <row r="245" spans="1:10" s="33" customFormat="1" x14ac:dyDescent="0.25">
      <c r="A245" s="183"/>
      <c r="B245" s="190"/>
      <c r="C245" s="193"/>
      <c r="D245" s="23">
        <f>'[1]14 anys'!H98</f>
        <v>4</v>
      </c>
      <c r="E245" s="23">
        <f>'[1]14 anys'!K98</f>
        <v>6</v>
      </c>
      <c r="F245" s="24">
        <f>'[1]14 anys'!L98</f>
        <v>5</v>
      </c>
      <c r="G245" s="23">
        <f>'[1]14 anys'!O98</f>
        <v>3</v>
      </c>
      <c r="H245" s="23">
        <f>'[1]14 anys'!T98</f>
        <v>3.5</v>
      </c>
      <c r="I245" s="24">
        <f>'[1]14 anys'!U98</f>
        <v>3.25</v>
      </c>
      <c r="J245" s="9">
        <f>'[1]14 anys'!AA98</f>
        <v>4.45</v>
      </c>
    </row>
    <row r="246" spans="1:10" s="33" customFormat="1" x14ac:dyDescent="0.25">
      <c r="A246" s="183"/>
      <c r="B246" s="190"/>
      <c r="C246" s="193"/>
      <c r="D246" s="23">
        <f>'[1]14 anys'!H100</f>
        <v>7.5</v>
      </c>
      <c r="E246" s="23">
        <f>'[1]14 anys'!K100</f>
        <v>9</v>
      </c>
      <c r="F246" s="24">
        <f>'[1]14 anys'!L100</f>
        <v>8.25</v>
      </c>
      <c r="G246" s="23">
        <f>'[1]14 anys'!O100</f>
        <v>7.5</v>
      </c>
      <c r="H246" s="23">
        <f>'[1]14 anys'!T100</f>
        <v>8</v>
      </c>
      <c r="I246" s="24">
        <f>'[1]14 anys'!U100</f>
        <v>7.75</v>
      </c>
      <c r="J246" s="9">
        <f>'[1]14 anys'!AA100</f>
        <v>7.8</v>
      </c>
    </row>
    <row r="247" spans="1:10" s="33" customFormat="1" x14ac:dyDescent="0.25">
      <c r="A247" s="183"/>
      <c r="B247" s="190"/>
      <c r="C247" s="193"/>
      <c r="D247" s="23">
        <f>'[1]14 anys'!H102</f>
        <v>5</v>
      </c>
      <c r="E247" s="23">
        <f>'[1]14 anys'!K102</f>
        <v>6</v>
      </c>
      <c r="F247" s="24">
        <f>'[1]14 anys'!L102</f>
        <v>5.5</v>
      </c>
      <c r="G247" s="23">
        <f>'[1]14 anys'!O102</f>
        <v>2</v>
      </c>
      <c r="H247" s="23">
        <f>'[1]14 anys'!T102</f>
        <v>4</v>
      </c>
      <c r="I247" s="24">
        <f>'[1]14 anys'!U102</f>
        <v>3</v>
      </c>
      <c r="J247" s="9">
        <f>'[1]14 anys'!AA102</f>
        <v>5.0999999999999996</v>
      </c>
    </row>
    <row r="248" spans="1:10" s="33" customFormat="1" x14ac:dyDescent="0.25">
      <c r="A248" s="183"/>
      <c r="B248" s="190"/>
      <c r="C248" s="193"/>
      <c r="D248" s="23">
        <f>'[1]14 anys'!H104</f>
        <v>5.666666666666667</v>
      </c>
      <c r="E248" s="23">
        <f>'[1]14 anys'!K104</f>
        <v>6.5</v>
      </c>
      <c r="F248" s="24">
        <f>'[1]14 anys'!L104</f>
        <v>6.0833333333333339</v>
      </c>
      <c r="G248" s="23">
        <f>'[1]14 anys'!O104</f>
        <v>5</v>
      </c>
      <c r="H248" s="23">
        <f>'[1]14 anys'!T104</f>
        <v>6</v>
      </c>
      <c r="I248" s="24">
        <f>'[1]14 anys'!U104</f>
        <v>5.5</v>
      </c>
      <c r="J248" s="9">
        <f>'[1]14 anys'!AA104</f>
        <v>6.1166666666666671</v>
      </c>
    </row>
    <row r="249" spans="1:10" s="33" customFormat="1" x14ac:dyDescent="0.25">
      <c r="A249" s="183"/>
      <c r="B249" s="190"/>
      <c r="C249" s="193"/>
      <c r="D249" s="10">
        <f>'[1]14 anys'!H106</f>
        <v>5</v>
      </c>
      <c r="E249" s="10">
        <f>'[1]14 anys'!K106</f>
        <v>5.5</v>
      </c>
      <c r="F249" s="11">
        <f>'[1]14 anys'!L106</f>
        <v>5.25</v>
      </c>
      <c r="G249" s="10">
        <f>'[1]14 anys'!O106</f>
        <v>2</v>
      </c>
      <c r="H249" s="10">
        <f>'[1]14 anys'!T106</f>
        <v>3.5</v>
      </c>
      <c r="I249" s="11">
        <f>'[1]14 anys'!U106</f>
        <v>2.75</v>
      </c>
      <c r="J249" s="12">
        <f>'[1]14 anys'!AA106</f>
        <v>5</v>
      </c>
    </row>
    <row r="250" spans="1:10" s="33" customFormat="1" x14ac:dyDescent="0.25">
      <c r="A250" s="183"/>
      <c r="B250" s="190"/>
      <c r="C250" s="195" t="s">
        <v>13</v>
      </c>
      <c r="D250" s="23">
        <f>'[1]14 anys'!H2</f>
        <v>6.75</v>
      </c>
      <c r="E250" s="23">
        <f>'[1]14 anys'!K2</f>
        <v>9</v>
      </c>
      <c r="F250" s="24">
        <f>'[1]14 anys'!L2</f>
        <v>7.875</v>
      </c>
      <c r="G250" s="23">
        <f>'[1]14 anys'!O2</f>
        <v>7</v>
      </c>
      <c r="H250" s="23">
        <f>'[1]14 anys'!T2</f>
        <v>8.5</v>
      </c>
      <c r="I250" s="24">
        <f>'[1]14 anys'!U2</f>
        <v>7.75</v>
      </c>
      <c r="J250" s="9">
        <f>'[1]14 anys'!AA2</f>
        <v>7.604166666666667</v>
      </c>
    </row>
    <row r="251" spans="1:10" s="33" customFormat="1" x14ac:dyDescent="0.25">
      <c r="A251" s="183"/>
      <c r="B251" s="190"/>
      <c r="C251" s="196"/>
      <c r="D251" s="23">
        <f>'[1]14 anys'!H3</f>
        <v>4.75</v>
      </c>
      <c r="E251" s="23">
        <f>'[1]14 anys'!K3</f>
        <v>4.5</v>
      </c>
      <c r="F251" s="24">
        <f>'[1]14 anys'!L3</f>
        <v>4.625</v>
      </c>
      <c r="G251" s="23">
        <f>'[1]14 anys'!O3</f>
        <v>3.5</v>
      </c>
      <c r="H251" s="23">
        <f>'[1]14 anys'!T3</f>
        <v>4</v>
      </c>
      <c r="I251" s="24">
        <f>'[1]14 anys'!U3</f>
        <v>3.75</v>
      </c>
      <c r="J251" s="9">
        <f>'[1]14 anys'!AA3</f>
        <v>4.0750000000000002</v>
      </c>
    </row>
    <row r="252" spans="1:10" s="33" customFormat="1" x14ac:dyDescent="0.25">
      <c r="A252" s="183"/>
      <c r="B252" s="190"/>
      <c r="C252" s="196"/>
      <c r="D252" s="23">
        <f>'[1]14 anys'!H7</f>
        <v>7.75</v>
      </c>
      <c r="E252" s="23">
        <f>'[1]14 anys'!K7</f>
        <v>9</v>
      </c>
      <c r="F252" s="24">
        <f>'[1]14 anys'!L7</f>
        <v>8.375</v>
      </c>
      <c r="G252" s="23">
        <f>'[1]14 anys'!O7</f>
        <v>6</v>
      </c>
      <c r="H252" s="23">
        <f>'[1]14 anys'!T7</f>
        <v>8.5</v>
      </c>
      <c r="I252" s="24">
        <f>'[1]14 anys'!U7</f>
        <v>7.25</v>
      </c>
      <c r="J252" s="9">
        <f>'[1]14 anys'!AA7</f>
        <v>7.270833333333333</v>
      </c>
    </row>
    <row r="253" spans="1:10" s="33" customFormat="1" x14ac:dyDescent="0.25">
      <c r="A253" s="183"/>
      <c r="B253" s="190"/>
      <c r="C253" s="196"/>
      <c r="D253" s="23">
        <f>'[1]14 anys'!H9</f>
        <v>3.6666666666666665</v>
      </c>
      <c r="E253" s="23">
        <f>'[1]14 anys'!K9</f>
        <v>5</v>
      </c>
      <c r="F253" s="24">
        <f>'[1]14 anys'!L9</f>
        <v>4.333333333333333</v>
      </c>
      <c r="G253" s="23">
        <f>'[1]14 anys'!O9</f>
        <v>5</v>
      </c>
      <c r="H253" s="23">
        <f>'[1]14 anys'!T9</f>
        <v>6</v>
      </c>
      <c r="I253" s="24">
        <f>'[1]14 anys'!U9</f>
        <v>5.5</v>
      </c>
      <c r="J253" s="9">
        <f>'[1]14 anys'!AA9</f>
        <v>5.9722222222222214</v>
      </c>
    </row>
    <row r="254" spans="1:10" s="33" customFormat="1" x14ac:dyDescent="0.25">
      <c r="A254" s="183"/>
      <c r="B254" s="190"/>
      <c r="C254" s="196"/>
      <c r="D254" s="23">
        <f>'[1]14 anys'!H14</f>
        <v>8</v>
      </c>
      <c r="E254" s="23">
        <f>'[1]14 anys'!K14</f>
        <v>8</v>
      </c>
      <c r="F254" s="24">
        <f>'[1]14 anys'!L14</f>
        <v>8</v>
      </c>
      <c r="G254" s="23">
        <f>'[1]14 anys'!O14</f>
        <v>9</v>
      </c>
      <c r="H254" s="23">
        <f>'[1]14 anys'!T14</f>
        <v>9.3333333333333339</v>
      </c>
      <c r="I254" s="24">
        <f>'[1]14 anys'!U14</f>
        <v>9.1666666666666679</v>
      </c>
      <c r="J254" s="9">
        <f>'[1]14 anys'!AA14</f>
        <v>8.033333333333335</v>
      </c>
    </row>
    <row r="255" spans="1:10" s="33" customFormat="1" x14ac:dyDescent="0.25">
      <c r="A255" s="183"/>
      <c r="B255" s="190"/>
      <c r="C255" s="196"/>
      <c r="D255" s="23">
        <f>'[1]14 anys'!H17</f>
        <v>7</v>
      </c>
      <c r="E255" s="23">
        <f>'[1]14 anys'!K17</f>
        <v>8.5</v>
      </c>
      <c r="F255" s="24">
        <f>'[1]14 anys'!L17</f>
        <v>7.75</v>
      </c>
      <c r="G255" s="23">
        <f>'[1]14 anys'!O17</f>
        <v>8</v>
      </c>
      <c r="H255" s="23">
        <f>'[1]14 anys'!T17</f>
        <v>7.666666666666667</v>
      </c>
      <c r="I255" s="24">
        <f>'[1]14 anys'!U17</f>
        <v>7.8333333333333339</v>
      </c>
      <c r="J255" s="9">
        <f>'[1]14 anys'!AA17</f>
        <v>7.4305555555555562</v>
      </c>
    </row>
    <row r="256" spans="1:10" s="33" customFormat="1" x14ac:dyDescent="0.25">
      <c r="A256" s="183"/>
      <c r="B256" s="190"/>
      <c r="C256" s="196"/>
      <c r="D256" s="23">
        <f>'[1]14 anys'!H18</f>
        <v>6.75</v>
      </c>
      <c r="E256" s="23">
        <f>'[1]14 anys'!K18</f>
        <v>6.5</v>
      </c>
      <c r="F256" s="24">
        <f>'[1]14 anys'!L18</f>
        <v>6.625</v>
      </c>
      <c r="G256" s="23">
        <f>'[1]14 anys'!O18</f>
        <v>6</v>
      </c>
      <c r="H256" s="23">
        <f>'[1]14 anys'!T18</f>
        <v>6</v>
      </c>
      <c r="I256" s="24">
        <f>'[1]14 anys'!U18</f>
        <v>6</v>
      </c>
      <c r="J256" s="9">
        <f>'[1]14 anys'!AA18</f>
        <v>6.9249999999999998</v>
      </c>
    </row>
    <row r="257" spans="1:10" s="33" customFormat="1" x14ac:dyDescent="0.25">
      <c r="A257" s="183"/>
      <c r="B257" s="190"/>
      <c r="C257" s="196"/>
      <c r="D257" s="23">
        <f>'[1]14 anys'!H19</f>
        <v>9</v>
      </c>
      <c r="E257" s="23">
        <f>'[1]14 anys'!K19</f>
        <v>9</v>
      </c>
      <c r="F257" s="24">
        <f>'[1]14 anys'!L19</f>
        <v>9</v>
      </c>
      <c r="G257" s="23">
        <f>'[1]14 anys'!O19</f>
        <v>9</v>
      </c>
      <c r="H257" s="23">
        <f>'[1]14 anys'!T19</f>
        <v>9</v>
      </c>
      <c r="I257" s="24">
        <f>'[1]14 anys'!U19</f>
        <v>9</v>
      </c>
      <c r="J257" s="9">
        <f>'[1]14 anys'!AA19</f>
        <v>9</v>
      </c>
    </row>
    <row r="258" spans="1:10" s="33" customFormat="1" x14ac:dyDescent="0.25">
      <c r="A258" s="183"/>
      <c r="B258" s="190"/>
      <c r="C258" s="196"/>
      <c r="D258" s="23">
        <f>'[1]14 anys'!H20</f>
        <v>3.6666666666666665</v>
      </c>
      <c r="E258" s="23">
        <f>'[1]14 anys'!K20</f>
        <v>4</v>
      </c>
      <c r="F258" s="24">
        <f>'[1]14 anys'!L20</f>
        <v>3.833333333333333</v>
      </c>
      <c r="G258" s="23">
        <f>'[1]14 anys'!O20</f>
        <v>3.5</v>
      </c>
      <c r="H258" s="23">
        <f>'[1]14 anys'!T20</f>
        <v>3.75</v>
      </c>
      <c r="I258" s="24">
        <f>'[1]14 anys'!U20</f>
        <v>3.625</v>
      </c>
      <c r="J258" s="9">
        <f>'[1]14 anys'!AA20</f>
        <v>3.8916666666666666</v>
      </c>
    </row>
    <row r="259" spans="1:10" s="33" customFormat="1" x14ac:dyDescent="0.25">
      <c r="A259" s="183"/>
      <c r="B259" s="190"/>
      <c r="C259" s="196"/>
      <c r="D259" s="23">
        <f>'[1]14 anys'!H21</f>
        <v>4.333333333333333</v>
      </c>
      <c r="E259" s="23">
        <f>'[1]14 anys'!K21</f>
        <v>7.5</v>
      </c>
      <c r="F259" s="24">
        <f>'[1]14 anys'!L21</f>
        <v>5.9166666666666661</v>
      </c>
      <c r="G259" s="23">
        <f>'[1]14 anys'!O21</f>
        <v>5</v>
      </c>
      <c r="H259" s="23">
        <f>'[1]14 anys'!T21</f>
        <v>6</v>
      </c>
      <c r="I259" s="24">
        <f>'[1]14 anys'!U21</f>
        <v>5.5</v>
      </c>
      <c r="J259" s="9">
        <f>'[1]14 anys'!AA21</f>
        <v>6.5694444444444438</v>
      </c>
    </row>
    <row r="260" spans="1:10" s="33" customFormat="1" x14ac:dyDescent="0.25">
      <c r="A260" s="183"/>
      <c r="B260" s="190"/>
      <c r="C260" s="196"/>
      <c r="D260" s="23">
        <f>'[1]14 anys'!H23</f>
        <v>4.75</v>
      </c>
      <c r="E260" s="23">
        <f>'[1]14 anys'!K23</f>
        <v>6.5</v>
      </c>
      <c r="F260" s="24">
        <f>'[1]14 anys'!L23</f>
        <v>5.625</v>
      </c>
      <c r="G260" s="23">
        <f>'[1]14 anys'!O23</f>
        <v>3.5</v>
      </c>
      <c r="H260" s="23">
        <f>'[1]14 anys'!T23</f>
        <v>4</v>
      </c>
      <c r="I260" s="24">
        <f>'[1]14 anys'!U23</f>
        <v>3.75</v>
      </c>
      <c r="J260" s="9">
        <f>'[1]14 anys'!AA23</f>
        <v>5.2750000000000004</v>
      </c>
    </row>
    <row r="261" spans="1:10" s="33" customFormat="1" x14ac:dyDescent="0.25">
      <c r="A261" s="183"/>
      <c r="B261" s="190"/>
      <c r="C261" s="196"/>
      <c r="D261" s="23">
        <f>'[1]14 anys'!H26</f>
        <v>9</v>
      </c>
      <c r="E261" s="23">
        <f>'[1]14 anys'!K26</f>
        <v>9</v>
      </c>
      <c r="F261" s="24">
        <f>'[1]14 anys'!L26</f>
        <v>9</v>
      </c>
      <c r="G261" s="23">
        <f>'[1]14 anys'!O26</f>
        <v>8</v>
      </c>
      <c r="H261" s="23">
        <f>'[1]14 anys'!T26</f>
        <v>9</v>
      </c>
      <c r="I261" s="24">
        <f>'[1]14 anys'!U26</f>
        <v>8.5</v>
      </c>
      <c r="J261" s="9">
        <f>'[1]14 anys'!AA26</f>
        <v>8.0833333333333339</v>
      </c>
    </row>
    <row r="262" spans="1:10" s="33" customFormat="1" x14ac:dyDescent="0.25">
      <c r="A262" s="183"/>
      <c r="B262" s="190"/>
      <c r="C262" s="196"/>
      <c r="D262" s="23">
        <f>'[1]14 anys'!H28</f>
        <v>6.666666666666667</v>
      </c>
      <c r="E262" s="23">
        <f>'[1]14 anys'!K28</f>
        <v>8.5</v>
      </c>
      <c r="F262" s="24">
        <f>'[1]14 anys'!L28</f>
        <v>7.5833333333333339</v>
      </c>
      <c r="G262" s="23">
        <f>'[1]14 anys'!O28</f>
        <v>7</v>
      </c>
      <c r="H262" s="23">
        <f>'[1]14 anys'!T28</f>
        <v>8</v>
      </c>
      <c r="I262" s="24">
        <f>'[1]14 anys'!U28</f>
        <v>7.5</v>
      </c>
      <c r="J262" s="9">
        <f>'[1]14 anys'!AA28</f>
        <v>7.0166666666666675</v>
      </c>
    </row>
    <row r="263" spans="1:10" s="33" customFormat="1" x14ac:dyDescent="0.25">
      <c r="A263" s="183"/>
      <c r="B263" s="190"/>
      <c r="C263" s="196"/>
      <c r="D263" s="23">
        <f>'[1]14 anys'!H29</f>
        <v>3.6666666666666665</v>
      </c>
      <c r="E263" s="23">
        <f>'[1]14 anys'!K29</f>
        <v>5.5</v>
      </c>
      <c r="F263" s="24">
        <f>'[1]14 anys'!L29</f>
        <v>4.583333333333333</v>
      </c>
      <c r="G263" s="23">
        <f>'[1]14 anys'!O29</f>
        <v>5</v>
      </c>
      <c r="H263" s="23">
        <f>'[1]14 anys'!T29</f>
        <v>5.666666666666667</v>
      </c>
      <c r="I263" s="24">
        <f>'[1]14 anys'!U29</f>
        <v>5.3333333333333339</v>
      </c>
      <c r="J263" s="9">
        <f>'[1]14 anys'!AA29</f>
        <v>5.3833333333333337</v>
      </c>
    </row>
    <row r="264" spans="1:10" s="33" customFormat="1" x14ac:dyDescent="0.25">
      <c r="A264" s="183"/>
      <c r="B264" s="190"/>
      <c r="C264" s="196"/>
      <c r="D264" s="23">
        <f>'[1]14 anys'!H30</f>
        <v>3</v>
      </c>
      <c r="E264" s="23">
        <f>'[1]14 anys'!K30</f>
        <v>4.5</v>
      </c>
      <c r="F264" s="24">
        <f>'[1]14 anys'!L30</f>
        <v>3.75</v>
      </c>
      <c r="G264" s="23">
        <f>'[1]14 anys'!O30</f>
        <v>1</v>
      </c>
      <c r="H264" s="23">
        <f>'[1]14 anys'!T30</f>
        <v>1.5</v>
      </c>
      <c r="I264" s="24">
        <f>'[1]14 anys'!U30</f>
        <v>1.25</v>
      </c>
      <c r="J264" s="9">
        <f>'[1]14 anys'!AA30</f>
        <v>3.4</v>
      </c>
    </row>
    <row r="265" spans="1:10" s="33" customFormat="1" x14ac:dyDescent="0.25">
      <c r="A265" s="183"/>
      <c r="B265" s="190"/>
      <c r="C265" s="196"/>
      <c r="D265" s="23">
        <f>'[1]14 anys'!H32</f>
        <v>4</v>
      </c>
      <c r="E265" s="23">
        <f>'[1]14 anys'!K32</f>
        <v>4.5</v>
      </c>
      <c r="F265" s="24">
        <f>'[1]14 anys'!L32</f>
        <v>4.25</v>
      </c>
      <c r="G265" s="23">
        <f>'[1]14 anys'!O32</f>
        <v>3</v>
      </c>
      <c r="H265" s="23">
        <f>'[1]14 anys'!T32</f>
        <v>5.333333333333333</v>
      </c>
      <c r="I265" s="24">
        <f>'[1]14 anys'!U32</f>
        <v>4.1666666666666661</v>
      </c>
      <c r="J265" s="9">
        <f>'[1]14 anys'!AA32</f>
        <v>5.2833333333333332</v>
      </c>
    </row>
    <row r="266" spans="1:10" s="33" customFormat="1" x14ac:dyDescent="0.25">
      <c r="A266" s="183"/>
      <c r="B266" s="190"/>
      <c r="C266" s="196"/>
      <c r="D266" s="23">
        <f>'[1]14 anys'!H34</f>
        <v>8.75</v>
      </c>
      <c r="E266" s="23">
        <f>'[1]14 anys'!K34</f>
        <v>8</v>
      </c>
      <c r="F266" s="24">
        <f>'[1]14 anys'!L34</f>
        <v>8.375</v>
      </c>
      <c r="G266" s="23">
        <f>'[1]14 anys'!O34</f>
        <v>8</v>
      </c>
      <c r="H266" s="23">
        <f>'[1]14 anys'!T34</f>
        <v>8.5</v>
      </c>
      <c r="I266" s="24">
        <f>'[1]14 anys'!U34</f>
        <v>8.25</v>
      </c>
      <c r="J266" s="9">
        <f>'[1]14 anys'!AA34</f>
        <v>8.125</v>
      </c>
    </row>
    <row r="267" spans="1:10" s="33" customFormat="1" x14ac:dyDescent="0.25">
      <c r="A267" s="183"/>
      <c r="B267" s="190"/>
      <c r="C267" s="196"/>
      <c r="D267" s="23">
        <f>'[1]14 anys'!H36</f>
        <v>7.5</v>
      </c>
      <c r="E267" s="23">
        <f>'[1]14 anys'!K36</f>
        <v>7.5</v>
      </c>
      <c r="F267" s="24">
        <f>'[1]14 anys'!L36</f>
        <v>7.5</v>
      </c>
      <c r="G267" s="23">
        <f>'[1]14 anys'!O36</f>
        <v>5</v>
      </c>
      <c r="H267" s="23">
        <f>'[1]14 anys'!T36</f>
        <v>7</v>
      </c>
      <c r="I267" s="24">
        <f>'[1]14 anys'!U36</f>
        <v>6</v>
      </c>
      <c r="J267" s="9">
        <f>'[1]14 anys'!AA36</f>
        <v>6.7</v>
      </c>
    </row>
    <row r="268" spans="1:10" s="33" customFormat="1" x14ac:dyDescent="0.25">
      <c r="A268" s="183"/>
      <c r="B268" s="190"/>
      <c r="C268" s="196"/>
      <c r="D268" s="23">
        <f>'[1]14 anys'!H38</f>
        <v>6.75</v>
      </c>
      <c r="E268" s="23">
        <f>'[1]14 anys'!K38</f>
        <v>5.5</v>
      </c>
      <c r="F268" s="24">
        <f>'[1]14 anys'!L38</f>
        <v>6.125</v>
      </c>
      <c r="G268" s="23">
        <f>'[1]14 anys'!O38</f>
        <v>8</v>
      </c>
      <c r="H268" s="23">
        <f>'[1]14 anys'!T38</f>
        <v>8.3333333333333339</v>
      </c>
      <c r="I268" s="24">
        <f>'[1]14 anys'!U38</f>
        <v>8.1666666666666679</v>
      </c>
      <c r="J268" s="9">
        <f>'[1]14 anys'!AA38</f>
        <v>6.4583333333333339</v>
      </c>
    </row>
    <row r="269" spans="1:10" s="33" customFormat="1" x14ac:dyDescent="0.25">
      <c r="A269" s="183"/>
      <c r="B269" s="190"/>
      <c r="C269" s="196"/>
      <c r="D269" s="23">
        <f>'[1]14 anys'!H42</f>
        <v>4.75</v>
      </c>
      <c r="E269" s="23">
        <f>'[1]14 anys'!K42</f>
        <v>6</v>
      </c>
      <c r="F269" s="24">
        <f>'[1]14 anys'!L42</f>
        <v>5.375</v>
      </c>
      <c r="G269" s="23">
        <f>'[1]14 anys'!O42</f>
        <v>5</v>
      </c>
      <c r="H269" s="23">
        <f>'[1]14 anys'!T42</f>
        <v>6</v>
      </c>
      <c r="I269" s="24">
        <f>'[1]14 anys'!U42</f>
        <v>5.5</v>
      </c>
      <c r="J269" s="9">
        <f>'[1]14 anys'!AA42</f>
        <v>5.375</v>
      </c>
    </row>
    <row r="270" spans="1:10" s="33" customFormat="1" x14ac:dyDescent="0.25">
      <c r="A270" s="183"/>
      <c r="B270" s="190"/>
      <c r="C270" s="196"/>
      <c r="D270" s="23">
        <f>'[1]14 anys'!H43</f>
        <v>6.333333333333333</v>
      </c>
      <c r="E270" s="23">
        <f>'[1]14 anys'!K43</f>
        <v>7</v>
      </c>
      <c r="F270" s="24">
        <f>'[1]14 anys'!L43</f>
        <v>6.6666666666666661</v>
      </c>
      <c r="G270" s="23">
        <f>'[1]14 anys'!O43</f>
        <v>7</v>
      </c>
      <c r="H270" s="23">
        <f>'[1]14 anys'!T43</f>
        <v>7.666666666666667</v>
      </c>
      <c r="I270" s="24">
        <f>'[1]14 anys'!U43</f>
        <v>7.3333333333333339</v>
      </c>
      <c r="J270" s="9">
        <f>'[1]14 anys'!AA43</f>
        <v>7.4</v>
      </c>
    </row>
    <row r="271" spans="1:10" s="33" customFormat="1" x14ac:dyDescent="0.25">
      <c r="A271" s="183"/>
      <c r="B271" s="190"/>
      <c r="C271" s="196"/>
      <c r="D271" s="23">
        <f>'[1]14 anys'!H44</f>
        <v>8</v>
      </c>
      <c r="E271" s="23">
        <f>'[1]14 anys'!K44</f>
        <v>8.5</v>
      </c>
      <c r="F271" s="24">
        <f>'[1]14 anys'!L44</f>
        <v>8.25</v>
      </c>
      <c r="G271" s="23">
        <f>'[1]14 anys'!O44</f>
        <v>7</v>
      </c>
      <c r="H271" s="23">
        <f>'[1]14 anys'!T44</f>
        <v>6.666666666666667</v>
      </c>
      <c r="I271" s="24">
        <f>'[1]14 anys'!U44</f>
        <v>6.8333333333333339</v>
      </c>
      <c r="J271" s="9">
        <f>'[1]14 anys'!AA44</f>
        <v>7.0166666666666675</v>
      </c>
    </row>
    <row r="272" spans="1:10" s="33" customFormat="1" x14ac:dyDescent="0.25">
      <c r="A272" s="183"/>
      <c r="B272" s="190"/>
      <c r="C272" s="196"/>
      <c r="D272" s="23">
        <f>'[1]14 anys'!H45</f>
        <v>7</v>
      </c>
      <c r="E272" s="23">
        <f>'[1]14 anys'!K45</f>
        <v>7.5</v>
      </c>
      <c r="F272" s="24">
        <f>'[1]14 anys'!L45</f>
        <v>7.25</v>
      </c>
      <c r="G272" s="23">
        <f>'[1]14 anys'!O45</f>
        <v>6</v>
      </c>
      <c r="H272" s="23">
        <f>'[1]14 anys'!T45</f>
        <v>7.666666666666667</v>
      </c>
      <c r="I272" s="24">
        <f>'[1]14 anys'!U45</f>
        <v>6.8333333333333339</v>
      </c>
      <c r="J272" s="9">
        <f>'[1]14 anys'!AA45</f>
        <v>6.8166666666666673</v>
      </c>
    </row>
    <row r="273" spans="1:10" s="33" customFormat="1" x14ac:dyDescent="0.25">
      <c r="A273" s="183"/>
      <c r="B273" s="190"/>
      <c r="C273" s="196"/>
      <c r="D273" s="23">
        <f>'[1]14 anys'!H48</f>
        <v>5.25</v>
      </c>
      <c r="E273" s="23">
        <f>'[1]14 anys'!K48</f>
        <v>6.5</v>
      </c>
      <c r="F273" s="24">
        <f>'[1]14 anys'!L48</f>
        <v>5.875</v>
      </c>
      <c r="G273" s="23">
        <f>'[1]14 anys'!O48</f>
        <v>6</v>
      </c>
      <c r="H273" s="23">
        <f>'[1]14 anys'!T48</f>
        <v>6.5</v>
      </c>
      <c r="I273" s="24">
        <f>'[1]14 anys'!U48</f>
        <v>6.25</v>
      </c>
      <c r="J273" s="9">
        <f>'[1]14 anys'!AA48</f>
        <v>6.8250000000000002</v>
      </c>
    </row>
    <row r="274" spans="1:10" s="33" customFormat="1" x14ac:dyDescent="0.25">
      <c r="A274" s="183"/>
      <c r="B274" s="190"/>
      <c r="C274" s="196"/>
      <c r="D274" s="23">
        <f>'[1]14 anys'!H51</f>
        <v>5.75</v>
      </c>
      <c r="E274" s="23">
        <f>'[1]14 anys'!K51</f>
        <v>5.5</v>
      </c>
      <c r="F274" s="24">
        <f>'[1]14 anys'!L51</f>
        <v>5.625</v>
      </c>
      <c r="G274" s="23">
        <f>'[1]14 anys'!O51</f>
        <v>3</v>
      </c>
      <c r="H274" s="23">
        <f>'[1]14 anys'!T51</f>
        <v>5.333333333333333</v>
      </c>
      <c r="I274" s="24">
        <f>'[1]14 anys'!U51</f>
        <v>4.1666666666666661</v>
      </c>
      <c r="J274" s="9">
        <f>'[1]14 anys'!AA51</f>
        <v>5.3583333333333325</v>
      </c>
    </row>
    <row r="275" spans="1:10" s="33" customFormat="1" x14ac:dyDescent="0.25">
      <c r="A275" s="183"/>
      <c r="B275" s="190"/>
      <c r="C275" s="196"/>
      <c r="D275" s="23">
        <f>'[1]14 anys'!H55</f>
        <v>1.5</v>
      </c>
      <c r="E275" s="23">
        <f>'[1]14 anys'!K55</f>
        <v>6</v>
      </c>
      <c r="F275" s="24">
        <f>'[1]14 anys'!L55</f>
        <v>3.75</v>
      </c>
      <c r="G275" s="23">
        <f>'[1]14 anys'!O55</f>
        <v>1</v>
      </c>
      <c r="H275" s="23">
        <f>'[1]14 anys'!T55</f>
        <v>4.5</v>
      </c>
      <c r="I275" s="24">
        <f>'[1]14 anys'!U55</f>
        <v>2.75</v>
      </c>
      <c r="J275" s="9">
        <f>'[1]14 anys'!AA55</f>
        <v>4.3</v>
      </c>
    </row>
    <row r="276" spans="1:10" s="33" customFormat="1" x14ac:dyDescent="0.25">
      <c r="A276" s="183"/>
      <c r="B276" s="190"/>
      <c r="C276" s="196"/>
      <c r="D276" s="23">
        <f>'[1]14 anys'!H69</f>
        <v>7.333333333333333</v>
      </c>
      <c r="E276" s="23">
        <f>'[1]14 anys'!K69</f>
        <v>8.5</v>
      </c>
      <c r="F276" s="24">
        <f>'[1]14 anys'!L69</f>
        <v>7.9166666666666661</v>
      </c>
      <c r="G276" s="23">
        <f>'[1]14 anys'!O69</f>
        <v>5</v>
      </c>
      <c r="H276" s="23">
        <f>'[1]14 anys'!T69</f>
        <v>8</v>
      </c>
      <c r="I276" s="24">
        <f>'[1]14 anys'!U69</f>
        <v>6.5</v>
      </c>
      <c r="J276" s="9">
        <f>'[1]14 anys'!AA69</f>
        <v>7.4833333333333325</v>
      </c>
    </row>
    <row r="277" spans="1:10" s="33" customFormat="1" x14ac:dyDescent="0.25">
      <c r="A277" s="183"/>
      <c r="B277" s="190"/>
      <c r="C277" s="196"/>
      <c r="D277" s="23">
        <f>'[1]14 anys'!H73</f>
        <v>7.333333333333333</v>
      </c>
      <c r="E277" s="23">
        <f>'[1]14 anys'!K73</f>
        <v>9</v>
      </c>
      <c r="F277" s="24">
        <f>'[1]14 anys'!L73</f>
        <v>8.1666666666666661</v>
      </c>
      <c r="G277" s="23">
        <f>'[1]14 anys'!O73</f>
        <v>6</v>
      </c>
      <c r="H277" s="23">
        <f>'[1]14 anys'!T73</f>
        <v>8</v>
      </c>
      <c r="I277" s="24">
        <f>'[1]14 anys'!U73</f>
        <v>7</v>
      </c>
      <c r="J277" s="9">
        <f>'[1]14 anys'!AA73</f>
        <v>7.4333333333333327</v>
      </c>
    </row>
    <row r="278" spans="1:10" s="33" customFormat="1" x14ac:dyDescent="0.25">
      <c r="A278" s="183"/>
      <c r="B278" s="190"/>
      <c r="C278" s="196"/>
      <c r="D278" s="23">
        <f>'[1]14 anys'!H74</f>
        <v>6</v>
      </c>
      <c r="E278" s="23">
        <f>'[1]14 anys'!K74</f>
        <v>7</v>
      </c>
      <c r="F278" s="24">
        <f>'[1]14 anys'!L74</f>
        <v>6.5</v>
      </c>
      <c r="G278" s="23">
        <f>'[1]14 anys'!O74</f>
        <v>3</v>
      </c>
      <c r="H278" s="23">
        <f>'[1]14 anys'!T74</f>
        <v>6.5</v>
      </c>
      <c r="I278" s="24">
        <f>'[1]14 anys'!U74</f>
        <v>4.75</v>
      </c>
      <c r="J278" s="9">
        <f>'[1]14 anys'!AA74</f>
        <v>5.85</v>
      </c>
    </row>
    <row r="279" spans="1:10" s="33" customFormat="1" x14ac:dyDescent="0.25">
      <c r="A279" s="183"/>
      <c r="B279" s="190"/>
      <c r="C279" s="196"/>
      <c r="D279" s="23">
        <f>'[1]14 anys'!H77</f>
        <v>7.25</v>
      </c>
      <c r="E279" s="23">
        <f>'[1]14 anys'!K77</f>
        <v>8</v>
      </c>
      <c r="F279" s="24">
        <f>'[1]14 anys'!L77</f>
        <v>7.625</v>
      </c>
      <c r="G279" s="23">
        <f>'[1]14 anys'!O77</f>
        <v>8.5</v>
      </c>
      <c r="H279" s="23">
        <f>'[1]14 anys'!T77</f>
        <v>7.333333333333333</v>
      </c>
      <c r="I279" s="24">
        <f>'[1]14 anys'!U77</f>
        <v>7.9166666666666661</v>
      </c>
      <c r="J279" s="9">
        <f>'[1]14 anys'!AA77</f>
        <v>7.708333333333333</v>
      </c>
    </row>
    <row r="280" spans="1:10" s="33" customFormat="1" x14ac:dyDescent="0.25">
      <c r="A280" s="183"/>
      <c r="B280" s="190"/>
      <c r="C280" s="196"/>
      <c r="D280" s="23">
        <f>'[1]14 anys'!H79</f>
        <v>4.25</v>
      </c>
      <c r="E280" s="23">
        <f>'[1]14 anys'!K79</f>
        <v>6</v>
      </c>
      <c r="F280" s="24">
        <f>'[1]14 anys'!L79</f>
        <v>5.125</v>
      </c>
      <c r="G280" s="23">
        <f>'[1]14 anys'!O79</f>
        <v>3.5</v>
      </c>
      <c r="H280" s="23">
        <f>'[1]14 anys'!T79</f>
        <v>4</v>
      </c>
      <c r="I280" s="24">
        <f>'[1]14 anys'!U79</f>
        <v>3.75</v>
      </c>
      <c r="J280" s="9">
        <f>'[1]14 anys'!AA79</f>
        <v>5.1749999999999998</v>
      </c>
    </row>
    <row r="281" spans="1:10" s="33" customFormat="1" x14ac:dyDescent="0.25">
      <c r="A281" s="183"/>
      <c r="B281" s="190"/>
      <c r="C281" s="196"/>
      <c r="D281" s="23">
        <f>'[1]14 anys'!H84</f>
        <v>5</v>
      </c>
      <c r="E281" s="23">
        <f>'[1]14 anys'!K84</f>
        <v>6.5</v>
      </c>
      <c r="F281" s="24">
        <f>'[1]14 anys'!L84</f>
        <v>5.75</v>
      </c>
      <c r="G281" s="23">
        <f>'[1]14 anys'!O84</f>
        <v>4.5</v>
      </c>
      <c r="H281" s="23">
        <f>'[1]14 anys'!T84</f>
        <v>4.5</v>
      </c>
      <c r="I281" s="24">
        <f>'[1]14 anys'!U84</f>
        <v>4.5</v>
      </c>
      <c r="J281" s="9">
        <f>'[1]14 anys'!AA84</f>
        <v>6.05</v>
      </c>
    </row>
    <row r="282" spans="1:10" s="33" customFormat="1" x14ac:dyDescent="0.25">
      <c r="A282" s="183"/>
      <c r="B282" s="190"/>
      <c r="C282" s="196"/>
      <c r="D282" s="23">
        <f>'[1]14 anys'!H85</f>
        <v>2.3333333333333335</v>
      </c>
      <c r="E282" s="23">
        <f>'[1]14 anys'!K85</f>
        <v>3.5</v>
      </c>
      <c r="F282" s="24">
        <f>'[1]14 anys'!L85</f>
        <v>2.916666666666667</v>
      </c>
      <c r="G282" s="23">
        <f>'[1]14 anys'!O85</f>
        <v>1.5</v>
      </c>
      <c r="H282" s="23">
        <f>'[1]14 anys'!T85</f>
        <v>2.5</v>
      </c>
      <c r="I282" s="24">
        <f>'[1]14 anys'!U85</f>
        <v>2</v>
      </c>
      <c r="J282" s="9">
        <f>'[1]14 anys'!AA85</f>
        <v>2.9833333333333334</v>
      </c>
    </row>
    <row r="283" spans="1:10" s="33" customFormat="1" x14ac:dyDescent="0.25">
      <c r="A283" s="183"/>
      <c r="B283" s="190"/>
      <c r="C283" s="196"/>
      <c r="D283" s="23">
        <f>'[1]14 anys'!H86</f>
        <v>5.333333333333333</v>
      </c>
      <c r="E283" s="23">
        <f>'[1]14 anys'!K86</f>
        <v>6.5</v>
      </c>
      <c r="F283" s="24">
        <f>'[1]14 anys'!L86</f>
        <v>5.9166666666666661</v>
      </c>
      <c r="G283" s="23">
        <f>'[1]14 anys'!O86</f>
        <v>6</v>
      </c>
      <c r="H283" s="23">
        <f>'[1]14 anys'!T86</f>
        <v>6.666666666666667</v>
      </c>
      <c r="I283" s="24">
        <f>'[1]14 anys'!U86</f>
        <v>6.3333333333333339</v>
      </c>
      <c r="J283" s="9">
        <f>'[1]14 anys'!AA86</f>
        <v>6.85</v>
      </c>
    </row>
    <row r="284" spans="1:10" s="33" customFormat="1" x14ac:dyDescent="0.25">
      <c r="A284" s="183"/>
      <c r="B284" s="190"/>
      <c r="C284" s="196"/>
      <c r="D284" s="23">
        <f>'[1]14 anys'!H89</f>
        <v>5</v>
      </c>
      <c r="E284" s="23">
        <f>'[1]14 anys'!K89</f>
        <v>6.5</v>
      </c>
      <c r="F284" s="24">
        <f>'[1]14 anys'!L89</f>
        <v>5.75</v>
      </c>
      <c r="G284" s="23">
        <f>'[1]14 anys'!O89</f>
        <v>5.5</v>
      </c>
      <c r="H284" s="23">
        <f>'[1]14 anys'!T89</f>
        <v>5</v>
      </c>
      <c r="I284" s="24">
        <f>'[1]14 anys'!U89</f>
        <v>5.25</v>
      </c>
      <c r="J284" s="9">
        <f>'[1]14 anys'!AA89</f>
        <v>6</v>
      </c>
    </row>
    <row r="285" spans="1:10" s="33" customFormat="1" x14ac:dyDescent="0.25">
      <c r="A285" s="183"/>
      <c r="B285" s="190"/>
      <c r="C285" s="196"/>
      <c r="D285" s="23">
        <f>'[1]14 anys'!H93</f>
        <v>2.5</v>
      </c>
      <c r="E285" s="23">
        <f>'[1]14 anys'!K93</f>
        <v>5.5</v>
      </c>
      <c r="F285" s="24">
        <f>'[1]14 anys'!L93</f>
        <v>4</v>
      </c>
      <c r="G285" s="23">
        <f>'[1]14 anys'!O93</f>
        <v>3.5</v>
      </c>
      <c r="H285" s="23">
        <f>'[1]14 anys'!T93</f>
        <v>2.5</v>
      </c>
      <c r="I285" s="24">
        <f>'[1]14 anys'!U93</f>
        <v>3</v>
      </c>
      <c r="J285" s="9">
        <f>'[1]14 anys'!AA93</f>
        <v>4.4000000000000004</v>
      </c>
    </row>
    <row r="286" spans="1:10" s="33" customFormat="1" x14ac:dyDescent="0.25">
      <c r="A286" s="183"/>
      <c r="B286" s="190"/>
      <c r="C286" s="196"/>
      <c r="D286" s="23">
        <f>'[1]14 anys'!H94</f>
        <v>2</v>
      </c>
      <c r="E286" s="23">
        <f>'[1]14 anys'!K94</f>
        <v>2.5</v>
      </c>
      <c r="F286" s="24">
        <f>'[1]14 anys'!L94</f>
        <v>2.25</v>
      </c>
      <c r="G286" s="23">
        <f>'[1]14 anys'!O94</f>
        <v>3.5</v>
      </c>
      <c r="H286" s="23">
        <f>'[1]14 anys'!T94</f>
        <v>1.5</v>
      </c>
      <c r="I286" s="24">
        <f>'[1]14 anys'!U94</f>
        <v>2.5</v>
      </c>
      <c r="J286" s="9">
        <f>'[1]14 anys'!AA94</f>
        <v>2.95</v>
      </c>
    </row>
    <row r="287" spans="1:10" s="33" customFormat="1" x14ac:dyDescent="0.25">
      <c r="A287" s="183"/>
      <c r="B287" s="190"/>
      <c r="C287" s="196"/>
      <c r="D287" s="23">
        <f>'[1]14 anys'!H95</f>
        <v>2.25</v>
      </c>
      <c r="E287" s="23">
        <f>'[1]14 anys'!K95</f>
        <v>5.5</v>
      </c>
      <c r="F287" s="24">
        <f>'[1]14 anys'!L95</f>
        <v>3.875</v>
      </c>
      <c r="G287" s="23">
        <f>'[1]14 anys'!O95</f>
        <v>3.5</v>
      </c>
      <c r="H287" s="23">
        <f>'[1]14 anys'!T95</f>
        <v>3</v>
      </c>
      <c r="I287" s="24">
        <f>'[1]14 anys'!U95</f>
        <v>3.25</v>
      </c>
      <c r="J287" s="9">
        <f>'[1]14 anys'!AA95</f>
        <v>4.0250000000000004</v>
      </c>
    </row>
    <row r="288" spans="1:10" s="33" customFormat="1" x14ac:dyDescent="0.25">
      <c r="A288" s="183"/>
      <c r="B288" s="190"/>
      <c r="C288" s="196"/>
      <c r="D288" s="23">
        <f>'[1]14 anys'!H99</f>
        <v>2.75</v>
      </c>
      <c r="E288" s="23">
        <f>'[1]14 anys'!K99</f>
        <v>6</v>
      </c>
      <c r="F288" s="24">
        <f>'[1]14 anys'!L99</f>
        <v>4.375</v>
      </c>
      <c r="G288" s="23">
        <f>'[1]14 anys'!O99</f>
        <v>3</v>
      </c>
      <c r="H288" s="23">
        <f>'[1]14 anys'!T99</f>
        <v>2.5</v>
      </c>
      <c r="I288" s="24">
        <f>'[1]14 anys'!U99</f>
        <v>2.75</v>
      </c>
      <c r="J288" s="9">
        <f>'[1]14 anys'!AA99</f>
        <v>4.4249999999999998</v>
      </c>
    </row>
    <row r="289" spans="1:10" s="33" customFormat="1" x14ac:dyDescent="0.25">
      <c r="A289" s="183"/>
      <c r="B289" s="190"/>
      <c r="C289" s="196"/>
      <c r="D289" s="23">
        <f>'[1]14 anys'!H101</f>
        <v>3.25</v>
      </c>
      <c r="E289" s="23">
        <f>'[1]14 anys'!K101</f>
        <v>3</v>
      </c>
      <c r="F289" s="24">
        <f>'[1]14 anys'!L101</f>
        <v>3.125</v>
      </c>
      <c r="G289" s="23">
        <f>'[1]14 anys'!O101</f>
        <v>3.5</v>
      </c>
      <c r="H289" s="23">
        <f>'[1]14 anys'!T101</f>
        <v>1</v>
      </c>
      <c r="I289" s="24">
        <f>'[1]14 anys'!U101</f>
        <v>2.25</v>
      </c>
      <c r="J289" s="9">
        <f>'[1]14 anys'!AA101</f>
        <v>3.6749999999999998</v>
      </c>
    </row>
    <row r="290" spans="1:10" s="33" customFormat="1" x14ac:dyDescent="0.25">
      <c r="A290" s="183"/>
      <c r="B290" s="190"/>
      <c r="C290" s="196"/>
      <c r="D290" s="23">
        <f>'[1]14 anys'!H103</f>
        <v>4.666666666666667</v>
      </c>
      <c r="E290" s="23">
        <f>'[1]14 anys'!K103</f>
        <v>5</v>
      </c>
      <c r="F290" s="24">
        <f>'[1]14 anys'!L103</f>
        <v>4.8333333333333339</v>
      </c>
      <c r="G290" s="23">
        <f>'[1]14 anys'!O103</f>
        <v>2</v>
      </c>
      <c r="H290" s="23">
        <f>'[1]14 anys'!T103</f>
        <v>3.5</v>
      </c>
      <c r="I290" s="24">
        <f>'[1]14 anys'!U103</f>
        <v>2.75</v>
      </c>
      <c r="J290" s="9">
        <f>'[1]14 anys'!AA103</f>
        <v>4.916666666666667</v>
      </c>
    </row>
    <row r="291" spans="1:10" s="33" customFormat="1" x14ac:dyDescent="0.25">
      <c r="A291" s="183"/>
      <c r="B291" s="190"/>
      <c r="C291" s="196"/>
      <c r="D291" s="23">
        <f>'[1]14 anys'!H105</f>
        <v>5.333333333333333</v>
      </c>
      <c r="E291" s="23">
        <f>'[1]14 anys'!K105</f>
        <v>4.5</v>
      </c>
      <c r="F291" s="24">
        <f>'[1]14 anys'!L105</f>
        <v>4.9166666666666661</v>
      </c>
      <c r="G291" s="23">
        <f>'[1]14 anys'!O105</f>
        <v>2</v>
      </c>
      <c r="H291" s="23">
        <f>'[1]14 anys'!T105</f>
        <v>4</v>
      </c>
      <c r="I291" s="24">
        <f>'[1]14 anys'!U105</f>
        <v>3</v>
      </c>
      <c r="J291" s="9">
        <f>'[1]14 anys'!AA105</f>
        <v>4.9833333333333325</v>
      </c>
    </row>
    <row r="292" spans="1:10" s="33" customFormat="1" ht="15.75" thickBot="1" x14ac:dyDescent="0.3">
      <c r="A292" s="184"/>
      <c r="B292" s="191"/>
      <c r="C292" s="197"/>
      <c r="D292" s="14">
        <f>'[1]14 anys'!H107</f>
        <v>5.333333333333333</v>
      </c>
      <c r="E292" s="14">
        <f>'[1]14 anys'!K107</f>
        <v>5.5</v>
      </c>
      <c r="F292" s="15">
        <f>'[1]14 anys'!L107</f>
        <v>5.4166666666666661</v>
      </c>
      <c r="G292" s="14">
        <f>'[1]14 anys'!O107</f>
        <v>5</v>
      </c>
      <c r="H292" s="14">
        <f>'[1]14 anys'!T107</f>
        <v>5.5</v>
      </c>
      <c r="I292" s="15">
        <f>'[1]14 anys'!U107</f>
        <v>5.25</v>
      </c>
      <c r="J292" s="16">
        <f>'[1]14 anys'!AA107</f>
        <v>5.9333333333333327</v>
      </c>
    </row>
    <row r="293" spans="1:10" s="33" customFormat="1" x14ac:dyDescent="0.25">
      <c r="A293" s="182" t="s">
        <v>17</v>
      </c>
      <c r="B293" s="185" t="s">
        <v>11</v>
      </c>
      <c r="C293" s="187" t="s">
        <v>12</v>
      </c>
      <c r="D293" s="23">
        <f>'[1]15 anys'!G51</f>
        <v>7</v>
      </c>
      <c r="E293" s="23">
        <f>'[1]15 anys'!J51</f>
        <v>7</v>
      </c>
      <c r="F293" s="24">
        <f>'[1]15 anys'!K51</f>
        <v>7</v>
      </c>
      <c r="G293" s="23">
        <f>'[1]15 anys'!N51</f>
        <v>5</v>
      </c>
      <c r="H293" s="23">
        <f>'[1]15 anys'!T51</f>
        <v>8</v>
      </c>
      <c r="I293" s="24">
        <f>'[1]15 anys'!U51</f>
        <v>6.5</v>
      </c>
      <c r="J293" s="20">
        <f>'[1]15 anys'!Z51</f>
        <v>6.833333333333333</v>
      </c>
    </row>
    <row r="294" spans="1:10" s="33" customFormat="1" x14ac:dyDescent="0.25">
      <c r="A294" s="183"/>
      <c r="B294" s="198"/>
      <c r="C294" s="199"/>
      <c r="D294" s="23">
        <f>'[1]15 anys'!G59</f>
        <v>7.5</v>
      </c>
      <c r="E294" s="23">
        <f>'[1]15 anys'!J59</f>
        <v>8</v>
      </c>
      <c r="F294" s="24">
        <f>'[1]15 anys'!K59</f>
        <v>7.75</v>
      </c>
      <c r="G294" s="23">
        <f>'[1]15 anys'!N59</f>
        <v>7</v>
      </c>
      <c r="H294" s="23">
        <f>'[1]15 anys'!T59</f>
        <v>8</v>
      </c>
      <c r="I294" s="24">
        <f>'[1]15 anys'!U59</f>
        <v>7.5</v>
      </c>
      <c r="J294" s="9">
        <f>'[1]15 anys'!Z59</f>
        <v>7.416666666666667</v>
      </c>
    </row>
    <row r="295" spans="1:10" s="33" customFormat="1" x14ac:dyDescent="0.25">
      <c r="A295" s="183"/>
      <c r="B295" s="198"/>
      <c r="C295" s="199"/>
      <c r="D295" s="23">
        <f>'[1]15 anys'!G60</f>
        <v>5</v>
      </c>
      <c r="E295" s="23">
        <f>'[1]15 anys'!J60</f>
        <v>5</v>
      </c>
      <c r="F295" s="24">
        <f>'[1]15 anys'!K60</f>
        <v>5</v>
      </c>
      <c r="G295" s="23">
        <f>'[1]15 anys'!N60</f>
        <v>5</v>
      </c>
      <c r="H295" s="23">
        <f>'[1]15 anys'!T60</f>
        <v>6</v>
      </c>
      <c r="I295" s="24">
        <f>'[1]15 anys'!U60</f>
        <v>5.5</v>
      </c>
      <c r="J295" s="9">
        <f>'[1]15 anys'!Z60</f>
        <v>5.5</v>
      </c>
    </row>
    <row r="296" spans="1:10" s="33" customFormat="1" x14ac:dyDescent="0.25">
      <c r="A296" s="183"/>
      <c r="B296" s="198"/>
      <c r="C296" s="199"/>
      <c r="D296" s="23">
        <f>'[1]15 anys'!G61</f>
        <v>9</v>
      </c>
      <c r="E296" s="23">
        <f>'[1]15 anys'!J61</f>
        <v>9</v>
      </c>
      <c r="F296" s="24">
        <f>'[1]15 anys'!K61</f>
        <v>9</v>
      </c>
      <c r="G296" s="23">
        <f>'[1]15 anys'!N61</f>
        <v>8</v>
      </c>
      <c r="H296" s="23">
        <f>'[1]15 anys'!T61</f>
        <v>9.5</v>
      </c>
      <c r="I296" s="24">
        <f>'[1]15 anys'!U61</f>
        <v>8.75</v>
      </c>
      <c r="J296" s="9">
        <f>'[1]15 anys'!Z61</f>
        <v>8.25</v>
      </c>
    </row>
    <row r="297" spans="1:10" s="33" customFormat="1" x14ac:dyDescent="0.25">
      <c r="A297" s="183"/>
      <c r="B297" s="198"/>
      <c r="C297" s="188"/>
      <c r="D297" s="10">
        <f>'[1]15 anys'!G72</f>
        <v>8.3333333333333339</v>
      </c>
      <c r="E297" s="10">
        <f>'[1]15 anys'!J72</f>
        <v>7.5</v>
      </c>
      <c r="F297" s="11">
        <f>'[1]15 anys'!K72</f>
        <v>7.916666666666667</v>
      </c>
      <c r="G297" s="10">
        <f>'[1]15 anys'!N72</f>
        <v>8</v>
      </c>
      <c r="H297" s="10">
        <f>'[1]15 anys'!T72</f>
        <v>8</v>
      </c>
      <c r="I297" s="11">
        <f>'[1]15 anys'!U72</f>
        <v>8</v>
      </c>
      <c r="J297" s="12">
        <f>'[1]15 anys'!Z72</f>
        <v>8.2291666666666679</v>
      </c>
    </row>
    <row r="298" spans="1:10" s="33" customFormat="1" x14ac:dyDescent="0.25">
      <c r="A298" s="183"/>
      <c r="B298" s="198"/>
      <c r="C298" s="200" t="s">
        <v>13</v>
      </c>
      <c r="D298" s="23">
        <f>'[1]15 anys'!G68</f>
        <v>7</v>
      </c>
      <c r="E298" s="23">
        <f>'[1]15 anys'!J68</f>
        <v>7</v>
      </c>
      <c r="F298" s="24">
        <f>'[1]15 anys'!K68</f>
        <v>7</v>
      </c>
      <c r="G298" s="23">
        <f>'[1]15 anys'!N68</f>
        <v>6</v>
      </c>
      <c r="H298" s="23">
        <f>'[1]15 anys'!T68</f>
        <v>8</v>
      </c>
      <c r="I298" s="24">
        <f>'[1]15 anys'!U68</f>
        <v>7</v>
      </c>
      <c r="J298" s="9">
        <f>'[1]15 anys'!Z68</f>
        <v>7</v>
      </c>
    </row>
    <row r="299" spans="1:10" s="33" customFormat="1" x14ac:dyDescent="0.25">
      <c r="A299" s="183"/>
      <c r="B299" s="198"/>
      <c r="C299" s="201"/>
      <c r="D299" s="23">
        <f>'[1]15 anys'!G69</f>
        <v>7.333333333333333</v>
      </c>
      <c r="E299" s="23">
        <f>'[1]15 anys'!J69</f>
        <v>8.5</v>
      </c>
      <c r="F299" s="24">
        <f>'[1]15 anys'!K69</f>
        <v>7.9166666666666661</v>
      </c>
      <c r="G299" s="23">
        <f>'[1]15 anys'!N69</f>
        <v>6</v>
      </c>
      <c r="H299" s="23">
        <f>'[1]15 anys'!T69</f>
        <v>7.5</v>
      </c>
      <c r="I299" s="24">
        <f>'[1]15 anys'!U69</f>
        <v>6.75</v>
      </c>
      <c r="J299" s="9">
        <f>'[1]15 anys'!Z69</f>
        <v>7.5555555555555545</v>
      </c>
    </row>
    <row r="300" spans="1:10" s="33" customFormat="1" x14ac:dyDescent="0.25">
      <c r="A300" s="183"/>
      <c r="B300" s="198"/>
      <c r="C300" s="201"/>
      <c r="D300" s="23">
        <f>'[1]15 anys'!G70</f>
        <v>8.3333333333333339</v>
      </c>
      <c r="E300" s="23">
        <f>'[1]15 anys'!J70</f>
        <v>8.5</v>
      </c>
      <c r="F300" s="24">
        <f>'[1]15 anys'!K70</f>
        <v>8.4166666666666679</v>
      </c>
      <c r="G300" s="23">
        <f>'[1]15 anys'!N70</f>
        <v>6</v>
      </c>
      <c r="H300" s="23">
        <f>'[1]15 anys'!T70</f>
        <v>8</v>
      </c>
      <c r="I300" s="24">
        <f>'[1]15 anys'!U70</f>
        <v>7</v>
      </c>
      <c r="J300" s="9">
        <f>'[1]15 anys'!Z70</f>
        <v>7.4722222222222223</v>
      </c>
    </row>
    <row r="301" spans="1:10" s="33" customFormat="1" x14ac:dyDescent="0.25">
      <c r="A301" s="183"/>
      <c r="B301" s="186"/>
      <c r="C301" s="202"/>
      <c r="D301" s="10">
        <f>'[1]15 anys'!G73</f>
        <v>7.333333333333333</v>
      </c>
      <c r="E301" s="10">
        <f>'[1]15 anys'!J73</f>
        <v>7.5</v>
      </c>
      <c r="F301" s="11">
        <f>'[1]15 anys'!K73</f>
        <v>7.4166666666666661</v>
      </c>
      <c r="G301" s="10">
        <f>'[1]15 anys'!N73</f>
        <v>9</v>
      </c>
      <c r="H301" s="10">
        <f>'[1]15 anys'!T73</f>
        <v>8</v>
      </c>
      <c r="I301" s="11">
        <f>'[1]15 anys'!U73</f>
        <v>8.5</v>
      </c>
      <c r="J301" s="12">
        <f>'[1]15 anys'!Z73</f>
        <v>7.9722222222222214</v>
      </c>
    </row>
    <row r="302" spans="1:10" s="33" customFormat="1" x14ac:dyDescent="0.25">
      <c r="A302" s="183"/>
      <c r="B302" s="189" t="s">
        <v>14</v>
      </c>
      <c r="C302" s="192" t="s">
        <v>12</v>
      </c>
      <c r="D302" s="23">
        <f>'[1]15 anys'!G2</f>
        <v>9</v>
      </c>
      <c r="E302" s="23">
        <f>'[1]15 anys'!J2</f>
        <v>9.5</v>
      </c>
      <c r="F302" s="24">
        <f>'[1]15 anys'!K2</f>
        <v>9.25</v>
      </c>
      <c r="G302" s="23">
        <f>'[1]15 anys'!N2</f>
        <v>8.5</v>
      </c>
      <c r="H302" s="23">
        <f>'[1]15 anys'!T2</f>
        <v>8.3333333333333339</v>
      </c>
      <c r="I302" s="24">
        <f>'[1]15 anys'!U2</f>
        <v>8.4166666666666679</v>
      </c>
      <c r="J302" s="9">
        <f>'[1]15 anys'!Z2</f>
        <v>8.4166666666666679</v>
      </c>
    </row>
    <row r="303" spans="1:10" s="33" customFormat="1" x14ac:dyDescent="0.25">
      <c r="A303" s="183"/>
      <c r="B303" s="190"/>
      <c r="C303" s="193"/>
      <c r="D303" s="23">
        <f>'[1]15 anys'!G5</f>
        <v>7.6</v>
      </c>
      <c r="E303" s="23">
        <f>'[1]15 anys'!J5</f>
        <v>8</v>
      </c>
      <c r="F303" s="24">
        <f>'[1]15 anys'!K5</f>
        <v>7.8</v>
      </c>
      <c r="G303" s="23">
        <f>'[1]15 anys'!N5</f>
        <v>5.5</v>
      </c>
      <c r="H303" s="23">
        <f>'[1]15 anys'!T5</f>
        <v>7</v>
      </c>
      <c r="I303" s="24">
        <f>'[1]15 anys'!U5</f>
        <v>6.25</v>
      </c>
      <c r="J303" s="9">
        <f>'[1]15 anys'!Z5</f>
        <v>7.5125000000000002</v>
      </c>
    </row>
    <row r="304" spans="1:10" s="33" customFormat="1" x14ac:dyDescent="0.25">
      <c r="A304" s="183"/>
      <c r="B304" s="190"/>
      <c r="C304" s="193"/>
      <c r="D304" s="23">
        <f>'[1]15 anys'!G6</f>
        <v>6.75</v>
      </c>
      <c r="E304" s="23">
        <f>'[1]15 anys'!J6</f>
        <v>6.5</v>
      </c>
      <c r="F304" s="24">
        <f>'[1]15 anys'!K6</f>
        <v>6.625</v>
      </c>
      <c r="G304" s="23">
        <f>'[1]15 anys'!N6</f>
        <v>5</v>
      </c>
      <c r="H304" s="23">
        <f>'[1]15 anys'!T6</f>
        <v>6</v>
      </c>
      <c r="I304" s="24">
        <f>'[1]15 anys'!U6</f>
        <v>5.5</v>
      </c>
      <c r="J304" s="9">
        <f>'[1]15 anys'!Z6</f>
        <v>6.03125</v>
      </c>
    </row>
    <row r="305" spans="1:10" s="33" customFormat="1" x14ac:dyDescent="0.25">
      <c r="A305" s="183"/>
      <c r="B305" s="190"/>
      <c r="C305" s="193"/>
      <c r="D305" s="23">
        <f>'[1]15 anys'!G7</f>
        <v>8.3333333333333339</v>
      </c>
      <c r="E305" s="23">
        <f>'[1]15 anys'!J7</f>
        <v>8</v>
      </c>
      <c r="F305" s="24">
        <f>'[1]15 anys'!K7</f>
        <v>8.1666666666666679</v>
      </c>
      <c r="G305" s="23">
        <f>'[1]15 anys'!N7</f>
        <v>8.5</v>
      </c>
      <c r="H305" s="23">
        <f>'[1]15 anys'!T7</f>
        <v>8</v>
      </c>
      <c r="I305" s="24">
        <f>'[1]15 anys'!U7</f>
        <v>8.25</v>
      </c>
      <c r="J305" s="9">
        <f>'[1]15 anys'!Z7</f>
        <v>8.1041666666666679</v>
      </c>
    </row>
    <row r="306" spans="1:10" s="33" customFormat="1" x14ac:dyDescent="0.25">
      <c r="A306" s="183"/>
      <c r="B306" s="190"/>
      <c r="C306" s="193"/>
      <c r="D306" s="23">
        <f>'[1]15 anys'!G9</f>
        <v>2.6666666666666665</v>
      </c>
      <c r="E306" s="23">
        <f>'[1]15 anys'!J9</f>
        <v>5.5</v>
      </c>
      <c r="F306" s="24">
        <f>'[1]15 anys'!K9</f>
        <v>4.083333333333333</v>
      </c>
      <c r="G306" s="23">
        <f>'[1]15 anys'!N9</f>
        <v>3</v>
      </c>
      <c r="H306" s="23">
        <f>'[1]15 anys'!T9</f>
        <v>5.5</v>
      </c>
      <c r="I306" s="24">
        <f>'[1]15 anys'!U9</f>
        <v>4.25</v>
      </c>
      <c r="J306" s="9">
        <f>'[1]15 anys'!Z9</f>
        <v>4.8666666666666663</v>
      </c>
    </row>
    <row r="307" spans="1:10" s="33" customFormat="1" x14ac:dyDescent="0.25">
      <c r="A307" s="183"/>
      <c r="B307" s="190"/>
      <c r="C307" s="193"/>
      <c r="D307" s="7">
        <f>'[1]15 anys'!G10</f>
        <v>7.666666666666667</v>
      </c>
      <c r="E307" s="7">
        <f>'[1]15 anys'!J10</f>
        <v>9</v>
      </c>
      <c r="F307" s="8">
        <f>'[1]15 anys'!K10</f>
        <v>8.3333333333333339</v>
      </c>
      <c r="G307" s="7">
        <f>'[1]15 anys'!N10</f>
        <v>7.5</v>
      </c>
      <c r="H307" s="7">
        <f>'[1]15 anys'!T10</f>
        <v>8</v>
      </c>
      <c r="I307" s="8">
        <f>'[1]15 anys'!U10</f>
        <v>7.75</v>
      </c>
      <c r="J307" s="9">
        <f>'[1]15 anys'!Z10</f>
        <v>8.0208333333333339</v>
      </c>
    </row>
    <row r="308" spans="1:10" s="33" customFormat="1" x14ac:dyDescent="0.25">
      <c r="A308" s="183"/>
      <c r="B308" s="190"/>
      <c r="C308" s="193"/>
      <c r="D308" s="23">
        <f>'[1]15 anys'!G12</f>
        <v>5.25</v>
      </c>
      <c r="E308" s="23">
        <f>'[1]15 anys'!J12</f>
        <v>5</v>
      </c>
      <c r="F308" s="24">
        <f>'[1]15 anys'!K12</f>
        <v>5.125</v>
      </c>
      <c r="G308" s="23">
        <f>'[1]15 anys'!N12</f>
        <v>4.5</v>
      </c>
      <c r="H308" s="23">
        <f>'[1]15 anys'!T12</f>
        <v>5</v>
      </c>
      <c r="I308" s="24">
        <f>'[1]15 anys'!U12</f>
        <v>4.75</v>
      </c>
      <c r="J308" s="9">
        <f>'[1]15 anys'!Z12</f>
        <v>4.96875</v>
      </c>
    </row>
    <row r="309" spans="1:10" s="33" customFormat="1" x14ac:dyDescent="0.25">
      <c r="A309" s="183"/>
      <c r="B309" s="190"/>
      <c r="C309" s="193"/>
      <c r="D309" s="23">
        <f>'[1]15 anys'!G13</f>
        <v>9</v>
      </c>
      <c r="E309" s="23">
        <f>'[1]15 anys'!J13</f>
        <v>10</v>
      </c>
      <c r="F309" s="24">
        <f>'[1]15 anys'!K13</f>
        <v>9.5</v>
      </c>
      <c r="G309" s="23">
        <f>'[1]15 anys'!N13</f>
        <v>8.5</v>
      </c>
      <c r="H309" s="23">
        <f>'[1]15 anys'!T13</f>
        <v>9.3333333333333339</v>
      </c>
      <c r="I309" s="24">
        <f>'[1]15 anys'!U13</f>
        <v>8.9166666666666679</v>
      </c>
      <c r="J309" s="9">
        <f>'[1]15 anys'!Z13</f>
        <v>8.6041666666666679</v>
      </c>
    </row>
    <row r="310" spans="1:10" s="33" customFormat="1" x14ac:dyDescent="0.25">
      <c r="A310" s="183"/>
      <c r="B310" s="190"/>
      <c r="C310" s="193"/>
      <c r="D310" s="23">
        <f>'[1]15 anys'!G14</f>
        <v>4.333333333333333</v>
      </c>
      <c r="E310" s="23">
        <f>'[1]15 anys'!J14</f>
        <v>5.5</v>
      </c>
      <c r="F310" s="24">
        <f>'[1]15 anys'!K14</f>
        <v>4.9166666666666661</v>
      </c>
      <c r="G310" s="23">
        <f>'[1]15 anys'!N14</f>
        <v>3</v>
      </c>
      <c r="H310" s="23">
        <f>'[1]15 anys'!T14</f>
        <v>4</v>
      </c>
      <c r="I310" s="24">
        <f>'[1]15 anys'!U14</f>
        <v>3.5</v>
      </c>
      <c r="J310" s="9">
        <f>'[1]15 anys'!Z14</f>
        <v>4.8541666666666661</v>
      </c>
    </row>
    <row r="311" spans="1:10" s="33" customFormat="1" x14ac:dyDescent="0.25">
      <c r="A311" s="183"/>
      <c r="B311" s="190"/>
      <c r="C311" s="193"/>
      <c r="D311" s="23">
        <f>'[1]15 anys'!G15</f>
        <v>7.25</v>
      </c>
      <c r="E311" s="23">
        <f>'[1]15 anys'!J15</f>
        <v>9</v>
      </c>
      <c r="F311" s="24">
        <f>'[1]15 anys'!K15</f>
        <v>8.125</v>
      </c>
      <c r="G311" s="23">
        <f>'[1]15 anys'!N15</f>
        <v>6.5</v>
      </c>
      <c r="H311" s="23">
        <f>'[1]15 anys'!T15</f>
        <v>8</v>
      </c>
      <c r="I311" s="24">
        <f>'[1]15 anys'!U15</f>
        <v>7.25</v>
      </c>
      <c r="J311" s="9">
        <f>'[1]15 anys'!Z15</f>
        <v>6.875</v>
      </c>
    </row>
    <row r="312" spans="1:10" s="33" customFormat="1" x14ac:dyDescent="0.25">
      <c r="A312" s="183"/>
      <c r="B312" s="190"/>
      <c r="C312" s="193"/>
      <c r="D312" s="23">
        <f>'[1]15 anys'!G16</f>
        <v>4.666666666666667</v>
      </c>
      <c r="E312" s="23">
        <f>'[1]15 anys'!J16</f>
        <v>7</v>
      </c>
      <c r="F312" s="24">
        <f>'[1]15 anys'!K16</f>
        <v>5.8333333333333339</v>
      </c>
      <c r="G312" s="23">
        <f>'[1]15 anys'!N16</f>
        <v>5</v>
      </c>
      <c r="H312" s="23">
        <f>'[1]15 anys'!T16</f>
        <v>5</v>
      </c>
      <c r="I312" s="24">
        <f>'[1]15 anys'!U16</f>
        <v>5</v>
      </c>
      <c r="J312" s="9">
        <f>'[1]15 anys'!Z16</f>
        <v>5.9583333333333339</v>
      </c>
    </row>
    <row r="313" spans="1:10" s="33" customFormat="1" x14ac:dyDescent="0.25">
      <c r="A313" s="183"/>
      <c r="B313" s="190"/>
      <c r="C313" s="193"/>
      <c r="D313" s="23">
        <f>'[1]15 anys'!G19</f>
        <v>7.333333333333333</v>
      </c>
      <c r="E313" s="23">
        <f>'[1]15 anys'!J19</f>
        <v>9</v>
      </c>
      <c r="F313" s="24">
        <f>'[1]15 anys'!K19</f>
        <v>8.1666666666666661</v>
      </c>
      <c r="G313" s="23">
        <f>'[1]15 anys'!N19</f>
        <v>6.5</v>
      </c>
      <c r="H313" s="23">
        <f>'[1]15 anys'!T19</f>
        <v>8</v>
      </c>
      <c r="I313" s="24">
        <f>'[1]15 anys'!U19</f>
        <v>7.25</v>
      </c>
      <c r="J313" s="9">
        <f>'[1]15 anys'!Z19</f>
        <v>7.8541666666666661</v>
      </c>
    </row>
    <row r="314" spans="1:10" s="33" customFormat="1" x14ac:dyDescent="0.25">
      <c r="A314" s="183"/>
      <c r="B314" s="190"/>
      <c r="C314" s="193"/>
      <c r="D314" s="23">
        <f>'[1]15 anys'!G22</f>
        <v>7.666666666666667</v>
      </c>
      <c r="E314" s="23">
        <f>'[1]15 anys'!J22</f>
        <v>9</v>
      </c>
      <c r="F314" s="24">
        <f>'[1]15 anys'!K22</f>
        <v>8.3333333333333339</v>
      </c>
      <c r="G314" s="23">
        <f>'[1]15 anys'!N22</f>
        <v>8</v>
      </c>
      <c r="H314" s="23">
        <f>'[1]15 anys'!T22</f>
        <v>8.6666666666666661</v>
      </c>
      <c r="I314" s="24">
        <f>'[1]15 anys'!U22</f>
        <v>8.3333333333333321</v>
      </c>
      <c r="J314" s="9">
        <f>'[1]15 anys'!Z22</f>
        <v>8.4166666666666661</v>
      </c>
    </row>
    <row r="315" spans="1:10" s="33" customFormat="1" x14ac:dyDescent="0.25">
      <c r="A315" s="183"/>
      <c r="B315" s="190"/>
      <c r="C315" s="193"/>
      <c r="D315" s="23">
        <f>'[1]15 anys'!G23</f>
        <v>6.6</v>
      </c>
      <c r="E315" s="23">
        <f>'[1]15 anys'!J23</f>
        <v>7</v>
      </c>
      <c r="F315" s="24">
        <f>'[1]15 anys'!K23</f>
        <v>6.8</v>
      </c>
      <c r="G315" s="23">
        <f>'[1]15 anys'!N23</f>
        <v>4</v>
      </c>
      <c r="H315" s="23">
        <f>'[1]15 anys'!T23</f>
        <v>5</v>
      </c>
      <c r="I315" s="24">
        <f>'[1]15 anys'!U23</f>
        <v>4.5</v>
      </c>
      <c r="J315" s="9">
        <f>'[1]15 anys'!Z23</f>
        <v>5.8250000000000002</v>
      </c>
    </row>
    <row r="316" spans="1:10" s="33" customFormat="1" x14ac:dyDescent="0.25">
      <c r="A316" s="183"/>
      <c r="B316" s="190"/>
      <c r="C316" s="193"/>
      <c r="D316" s="23">
        <f>'[1]15 anys'!G24</f>
        <v>8</v>
      </c>
      <c r="E316" s="23">
        <f>'[1]15 anys'!J24</f>
        <v>9</v>
      </c>
      <c r="F316" s="24">
        <f>'[1]15 anys'!K24</f>
        <v>8.5</v>
      </c>
      <c r="G316" s="23">
        <f>'[1]15 anys'!N24</f>
        <v>7</v>
      </c>
      <c r="H316" s="23">
        <f>'[1]15 anys'!T24</f>
        <v>7.666666666666667</v>
      </c>
      <c r="I316" s="24">
        <f>'[1]15 anys'!U24</f>
        <v>7.3333333333333339</v>
      </c>
      <c r="J316" s="9">
        <f>'[1]15 anys'!Z24</f>
        <v>8.2083333333333339</v>
      </c>
    </row>
    <row r="317" spans="1:10" s="33" customFormat="1" x14ac:dyDescent="0.25">
      <c r="A317" s="183"/>
      <c r="B317" s="190"/>
      <c r="C317" s="193"/>
      <c r="D317" s="23">
        <f>'[1]15 anys'!G27</f>
        <v>9.6666666666666661</v>
      </c>
      <c r="E317" s="23">
        <f>'[1]15 anys'!J27</f>
        <v>10</v>
      </c>
      <c r="F317" s="24">
        <f>'[1]15 anys'!K27</f>
        <v>9.8333333333333321</v>
      </c>
      <c r="G317" s="23">
        <f>'[1]15 anys'!N27</f>
        <v>9</v>
      </c>
      <c r="H317" s="23">
        <f>'[1]15 anys'!T27</f>
        <v>9.3333333333333339</v>
      </c>
      <c r="I317" s="24">
        <f>'[1]15 anys'!U27</f>
        <v>9.1666666666666679</v>
      </c>
      <c r="J317" s="9">
        <f>'[1]15 anys'!Z27</f>
        <v>9</v>
      </c>
    </row>
    <row r="318" spans="1:10" s="33" customFormat="1" x14ac:dyDescent="0.25">
      <c r="A318" s="183"/>
      <c r="B318" s="190"/>
      <c r="C318" s="193"/>
      <c r="D318" s="23">
        <f>'[1]15 anys'!G28</f>
        <v>7.333333333333333</v>
      </c>
      <c r="E318" s="23">
        <f>'[1]15 anys'!J28</f>
        <v>7.5</v>
      </c>
      <c r="F318" s="24">
        <f>'[1]15 anys'!K28</f>
        <v>7.4166666666666661</v>
      </c>
      <c r="G318" s="23">
        <f>'[1]15 anys'!N28</f>
        <v>6</v>
      </c>
      <c r="H318" s="23">
        <f>'[1]15 anys'!T28</f>
        <v>8.6666666666666661</v>
      </c>
      <c r="I318" s="24">
        <f>'[1]15 anys'!U28</f>
        <v>7.333333333333333</v>
      </c>
      <c r="J318" s="9">
        <f>'[1]15 anys'!Z28</f>
        <v>7.583333333333333</v>
      </c>
    </row>
    <row r="319" spans="1:10" s="33" customFormat="1" x14ac:dyDescent="0.25">
      <c r="A319" s="183"/>
      <c r="B319" s="190"/>
      <c r="C319" s="193"/>
      <c r="D319" s="23">
        <f>'[1]15 anys'!G30</f>
        <v>7.5</v>
      </c>
      <c r="E319" s="23">
        <f>'[1]15 anys'!J30</f>
        <v>8</v>
      </c>
      <c r="F319" s="24">
        <f>'[1]15 anys'!K30</f>
        <v>7.75</v>
      </c>
      <c r="G319" s="23">
        <f>'[1]15 anys'!N30</f>
        <v>2</v>
      </c>
      <c r="H319" s="23">
        <f>'[1]15 anys'!T30</f>
        <v>6</v>
      </c>
      <c r="I319" s="24">
        <f>'[1]15 anys'!U30</f>
        <v>4</v>
      </c>
      <c r="J319" s="9">
        <f>'[1]15 anys'!Z30</f>
        <v>6.25</v>
      </c>
    </row>
    <row r="320" spans="1:10" s="33" customFormat="1" x14ac:dyDescent="0.25">
      <c r="A320" s="183"/>
      <c r="B320" s="190"/>
      <c r="C320" s="193"/>
      <c r="D320" s="23">
        <f>'[1]15 anys'!G31</f>
        <v>8.3333333333333339</v>
      </c>
      <c r="E320" s="23">
        <f>'[1]15 anys'!J31</f>
        <v>7.5</v>
      </c>
      <c r="F320" s="24">
        <f>'[1]15 anys'!K31</f>
        <v>7.916666666666667</v>
      </c>
      <c r="G320" s="23">
        <f>'[1]15 anys'!N31</f>
        <v>7</v>
      </c>
      <c r="H320" s="23">
        <f>'[1]15 anys'!T31</f>
        <v>8</v>
      </c>
      <c r="I320" s="24">
        <f>'[1]15 anys'!U31</f>
        <v>7.5</v>
      </c>
      <c r="J320" s="9">
        <f>'[1]15 anys'!Z31</f>
        <v>7.7083333333333339</v>
      </c>
    </row>
    <row r="321" spans="1:10" s="33" customFormat="1" x14ac:dyDescent="0.25">
      <c r="A321" s="183"/>
      <c r="B321" s="190"/>
      <c r="C321" s="193"/>
      <c r="D321" s="23">
        <f>'[1]15 anys'!G33</f>
        <v>9</v>
      </c>
      <c r="E321" s="23">
        <f>'[1]15 anys'!J33</f>
        <v>10</v>
      </c>
      <c r="F321" s="24">
        <f>'[1]15 anys'!K33</f>
        <v>9.5</v>
      </c>
      <c r="G321" s="23">
        <f>'[1]15 anys'!N33</f>
        <v>10</v>
      </c>
      <c r="H321" s="23">
        <f>'[1]15 anys'!T33</f>
        <v>9.5</v>
      </c>
      <c r="I321" s="24">
        <f>'[1]15 anys'!U33</f>
        <v>9.75</v>
      </c>
      <c r="J321" s="9">
        <f>'[1]15 anys'!Z33</f>
        <v>9.3125</v>
      </c>
    </row>
    <row r="322" spans="1:10" s="33" customFormat="1" x14ac:dyDescent="0.25">
      <c r="A322" s="183"/>
      <c r="B322" s="190"/>
      <c r="C322" s="193"/>
      <c r="D322" s="23">
        <f>'[1]15 anys'!G37</f>
        <v>5.25</v>
      </c>
      <c r="E322" s="23">
        <f>'[1]15 anys'!J37</f>
        <v>5</v>
      </c>
      <c r="F322" s="24">
        <f>'[1]15 anys'!K37</f>
        <v>5.125</v>
      </c>
      <c r="G322" s="23">
        <f>'[1]15 anys'!N37</f>
        <v>2</v>
      </c>
      <c r="H322" s="23">
        <f>'[1]15 anys'!T37</f>
        <v>6</v>
      </c>
      <c r="I322" s="24">
        <f>'[1]15 anys'!U37</f>
        <v>4</v>
      </c>
      <c r="J322" s="9">
        <f>'[1]15 anys'!Z37</f>
        <v>5.041666666666667</v>
      </c>
    </row>
    <row r="323" spans="1:10" s="33" customFormat="1" x14ac:dyDescent="0.25">
      <c r="A323" s="183"/>
      <c r="B323" s="190"/>
      <c r="C323" s="193"/>
      <c r="D323" s="23">
        <f>'[1]15 anys'!G39</f>
        <v>4</v>
      </c>
      <c r="E323" s="23">
        <f>'[1]15 anys'!J39</f>
        <v>4</v>
      </c>
      <c r="F323" s="24">
        <f>'[1]15 anys'!K39</f>
        <v>4</v>
      </c>
      <c r="G323" s="23">
        <f>'[1]15 anys'!N39</f>
        <v>1</v>
      </c>
      <c r="H323" s="23">
        <f>'[1]15 anys'!T39</f>
        <v>4</v>
      </c>
      <c r="I323" s="24">
        <f>'[1]15 anys'!U39</f>
        <v>2.5</v>
      </c>
      <c r="J323" s="9">
        <f>'[1]15 anys'!Z39</f>
        <v>3.5</v>
      </c>
    </row>
    <row r="324" spans="1:10" s="33" customFormat="1" x14ac:dyDescent="0.25">
      <c r="A324" s="183"/>
      <c r="B324" s="190"/>
      <c r="C324" s="193"/>
      <c r="D324" s="23">
        <f>'[1]15 anys'!G40</f>
        <v>4</v>
      </c>
      <c r="E324" s="23">
        <f>'[1]15 anys'!J40</f>
        <v>6</v>
      </c>
      <c r="F324" s="24">
        <f>'[1]15 anys'!K40</f>
        <v>5</v>
      </c>
      <c r="G324" s="23">
        <f>'[1]15 anys'!N40</f>
        <v>1</v>
      </c>
      <c r="H324" s="23">
        <f>'[1]15 anys'!T40</f>
        <v>5.5</v>
      </c>
      <c r="I324" s="24">
        <f>'[1]15 anys'!U40</f>
        <v>3.25</v>
      </c>
      <c r="J324" s="9">
        <f>'[1]15 anys'!Z40</f>
        <v>4.416666666666667</v>
      </c>
    </row>
    <row r="325" spans="1:10" s="33" customFormat="1" x14ac:dyDescent="0.25">
      <c r="A325" s="183"/>
      <c r="B325" s="190"/>
      <c r="C325" s="193"/>
      <c r="D325" s="23">
        <f>'[1]15 anys'!G43</f>
        <v>4.666666666666667</v>
      </c>
      <c r="E325" s="23">
        <f>'[1]15 anys'!J43</f>
        <v>4.5</v>
      </c>
      <c r="F325" s="24">
        <f>'[1]15 anys'!K43</f>
        <v>4.5833333333333339</v>
      </c>
      <c r="G325" s="23">
        <f>'[1]15 anys'!N43</f>
        <v>2</v>
      </c>
      <c r="H325" s="23">
        <f>'[1]15 anys'!T43</f>
        <v>4</v>
      </c>
      <c r="I325" s="24">
        <f>'[1]15 anys'!U43</f>
        <v>3</v>
      </c>
      <c r="J325" s="9">
        <f>'[1]15 anys'!Z43</f>
        <v>2.6458333333333335</v>
      </c>
    </row>
    <row r="326" spans="1:10" s="33" customFormat="1" x14ac:dyDescent="0.25">
      <c r="A326" s="183"/>
      <c r="B326" s="190"/>
      <c r="C326" s="193"/>
      <c r="D326" s="23">
        <f>'[1]15 anys'!G44</f>
        <v>1</v>
      </c>
      <c r="E326" s="23">
        <f>'[1]15 anys'!J44</f>
        <v>1</v>
      </c>
      <c r="F326" s="24">
        <f>'[1]15 anys'!K44</f>
        <v>1</v>
      </c>
      <c r="G326" s="23">
        <f>'[1]15 anys'!N44</f>
        <v>1</v>
      </c>
      <c r="H326" s="23">
        <f>'[1]15 anys'!T44</f>
        <v>1</v>
      </c>
      <c r="I326" s="24">
        <f>'[1]15 anys'!U44</f>
        <v>1</v>
      </c>
      <c r="J326" s="9">
        <f>'[1]15 anys'!Z44</f>
        <v>1</v>
      </c>
    </row>
    <row r="327" spans="1:10" s="33" customFormat="1" x14ac:dyDescent="0.25">
      <c r="A327" s="183"/>
      <c r="B327" s="190"/>
      <c r="C327" s="193"/>
      <c r="D327" s="23">
        <f>'[1]15 anys'!G49</f>
        <v>8.4</v>
      </c>
      <c r="E327" s="23">
        <f>'[1]15 anys'!J49</f>
        <v>8</v>
      </c>
      <c r="F327" s="24">
        <f>'[1]15 anys'!K49</f>
        <v>8.1999999999999993</v>
      </c>
      <c r="G327" s="23">
        <f>'[1]15 anys'!N49</f>
        <v>5</v>
      </c>
      <c r="H327" s="23">
        <f>'[1]15 anys'!T49</f>
        <v>8</v>
      </c>
      <c r="I327" s="24">
        <f>'[1]15 anys'!U49</f>
        <v>6.5</v>
      </c>
      <c r="J327" s="9">
        <f>'[1]15 anys'!Z49</f>
        <v>7.2333333333333334</v>
      </c>
    </row>
    <row r="328" spans="1:10" s="33" customFormat="1" x14ac:dyDescent="0.25">
      <c r="A328" s="183"/>
      <c r="B328" s="190"/>
      <c r="C328" s="193"/>
      <c r="D328" s="23">
        <f>'[1]15 anys'!G62</f>
        <v>5.5</v>
      </c>
      <c r="E328" s="23">
        <f>'[1]15 anys'!J62</f>
        <v>6</v>
      </c>
      <c r="F328" s="24">
        <f>'[1]15 anys'!K62</f>
        <v>5.75</v>
      </c>
      <c r="G328" s="23">
        <f>'[1]15 anys'!N62</f>
        <v>3</v>
      </c>
      <c r="H328" s="23">
        <f>'[1]15 anys'!T62</f>
        <v>6</v>
      </c>
      <c r="I328" s="24">
        <f>'[1]15 anys'!U62</f>
        <v>4.5</v>
      </c>
      <c r="J328" s="9">
        <f>'[1]15 anys'!Z62</f>
        <v>5.75</v>
      </c>
    </row>
    <row r="329" spans="1:10" s="33" customFormat="1" x14ac:dyDescent="0.25">
      <c r="A329" s="183"/>
      <c r="B329" s="190"/>
      <c r="C329" s="193"/>
      <c r="D329" s="23">
        <f>'[1]15 anys'!G63</f>
        <v>7.25</v>
      </c>
      <c r="E329" s="23">
        <f>'[1]15 anys'!J63</f>
        <v>8.5</v>
      </c>
      <c r="F329" s="24">
        <f>'[1]15 anys'!K63</f>
        <v>7.875</v>
      </c>
      <c r="G329" s="23">
        <f>'[1]15 anys'!N63</f>
        <v>4</v>
      </c>
      <c r="H329" s="23">
        <f>'[1]15 anys'!T63</f>
        <v>7.5</v>
      </c>
      <c r="I329" s="24">
        <f>'[1]15 anys'!U63</f>
        <v>5.75</v>
      </c>
      <c r="J329" s="9">
        <f>'[1]15 anys'!Z63</f>
        <v>6.875</v>
      </c>
    </row>
    <row r="330" spans="1:10" s="33" customFormat="1" x14ac:dyDescent="0.25">
      <c r="A330" s="183"/>
      <c r="B330" s="190"/>
      <c r="C330" s="193"/>
      <c r="D330" s="23">
        <f>'[1]15 anys'!G64</f>
        <v>8.75</v>
      </c>
      <c r="E330" s="23">
        <f>'[1]15 anys'!J64</f>
        <v>9</v>
      </c>
      <c r="F330" s="24">
        <f>'[1]15 anys'!K64</f>
        <v>8.875</v>
      </c>
      <c r="G330" s="23">
        <f>'[1]15 anys'!N64</f>
        <v>8.5</v>
      </c>
      <c r="H330" s="23">
        <f>'[1]15 anys'!T64</f>
        <v>8</v>
      </c>
      <c r="I330" s="24">
        <f>'[1]15 anys'!U64</f>
        <v>8.25</v>
      </c>
      <c r="J330" s="9">
        <f>'[1]15 anys'!Z64</f>
        <v>8.375</v>
      </c>
    </row>
    <row r="331" spans="1:10" s="33" customFormat="1" x14ac:dyDescent="0.25">
      <c r="A331" s="183"/>
      <c r="B331" s="190"/>
      <c r="C331" s="193"/>
      <c r="D331" s="23">
        <f>'[1]15 anys'!G66</f>
        <v>5.75</v>
      </c>
      <c r="E331" s="23">
        <f>'[1]15 anys'!J66</f>
        <v>5.5</v>
      </c>
      <c r="F331" s="24">
        <f>'[1]15 anys'!K66</f>
        <v>5.625</v>
      </c>
      <c r="G331" s="23">
        <f>'[1]15 anys'!N66</f>
        <v>1</v>
      </c>
      <c r="H331" s="23">
        <f>'[1]15 anys'!T66</f>
        <v>6.5</v>
      </c>
      <c r="I331" s="24">
        <f>'[1]15 anys'!U66</f>
        <v>3.75</v>
      </c>
      <c r="J331" s="9">
        <f>'[1]15 anys'!Z66</f>
        <v>5.125</v>
      </c>
    </row>
    <row r="332" spans="1:10" s="33" customFormat="1" x14ac:dyDescent="0.25">
      <c r="A332" s="183"/>
      <c r="B332" s="190"/>
      <c r="C332" s="193"/>
      <c r="D332" s="23">
        <f>'[1]15 anys'!G71</f>
        <v>6.75</v>
      </c>
      <c r="E332" s="23">
        <f>'[1]15 anys'!J71</f>
        <v>8</v>
      </c>
      <c r="F332" s="24">
        <f>'[1]15 anys'!K71</f>
        <v>7.375</v>
      </c>
      <c r="G332" s="23">
        <f>'[1]15 anys'!N71</f>
        <v>6</v>
      </c>
      <c r="H332" s="23">
        <f>'[1]15 anys'!T71</f>
        <v>8</v>
      </c>
      <c r="I332" s="24">
        <f>'[1]15 anys'!U71</f>
        <v>7</v>
      </c>
      <c r="J332" s="9">
        <f>'[1]15 anys'!Z71</f>
        <v>7.59375</v>
      </c>
    </row>
    <row r="333" spans="1:10" s="33" customFormat="1" x14ac:dyDescent="0.25">
      <c r="A333" s="183"/>
      <c r="B333" s="190"/>
      <c r="C333" s="193"/>
      <c r="D333" s="23">
        <f>'[1]15 anys'!G76</f>
        <v>5.5</v>
      </c>
      <c r="E333" s="23">
        <f>'[1]15 anys'!J76</f>
        <v>7.5</v>
      </c>
      <c r="F333" s="24">
        <f>'[1]15 anys'!K76</f>
        <v>6.5</v>
      </c>
      <c r="G333" s="23">
        <f>'[1]15 anys'!N76</f>
        <v>3</v>
      </c>
      <c r="H333" s="23">
        <f>'[1]15 anys'!T76</f>
        <v>5</v>
      </c>
      <c r="I333" s="24">
        <f>'[1]15 anys'!U76</f>
        <v>4</v>
      </c>
      <c r="J333" s="9">
        <f>'[1]15 anys'!Z76</f>
        <v>5.5</v>
      </c>
    </row>
    <row r="334" spans="1:10" s="33" customFormat="1" x14ac:dyDescent="0.25">
      <c r="A334" s="183"/>
      <c r="B334" s="190"/>
      <c r="C334" s="193"/>
      <c r="D334" s="23">
        <f>'[1]15 anys'!G79</f>
        <v>1.25</v>
      </c>
      <c r="E334" s="23">
        <f>'[1]15 anys'!J79</f>
        <v>2.5</v>
      </c>
      <c r="F334" s="24">
        <f>'[1]15 anys'!K79</f>
        <v>1.875</v>
      </c>
      <c r="G334" s="23">
        <f>'[1]15 anys'!N79</f>
        <v>1</v>
      </c>
      <c r="H334" s="13"/>
      <c r="I334" s="24">
        <f>'[1]15 anys'!U79</f>
        <v>1</v>
      </c>
      <c r="J334" s="9">
        <f>'[1]15 anys'!Z79</f>
        <v>1.175</v>
      </c>
    </row>
    <row r="335" spans="1:10" s="33" customFormat="1" x14ac:dyDescent="0.25">
      <c r="A335" s="183"/>
      <c r="B335" s="190"/>
      <c r="C335" s="193"/>
      <c r="D335" s="23">
        <f>'[1]15 anys'!G80</f>
        <v>6.666666666666667</v>
      </c>
      <c r="E335" s="23">
        <f>'[1]15 anys'!J80</f>
        <v>9</v>
      </c>
      <c r="F335" s="24">
        <f>'[1]15 anys'!K80</f>
        <v>7.8333333333333339</v>
      </c>
      <c r="G335" s="23">
        <f>'[1]15 anys'!N80</f>
        <v>7</v>
      </c>
      <c r="H335" s="23">
        <f>'[1]15 anys'!T80</f>
        <v>8.6666666666666661</v>
      </c>
      <c r="I335" s="24">
        <f>'[1]15 anys'!U80</f>
        <v>7.833333333333333</v>
      </c>
      <c r="J335" s="9">
        <f>'[1]15 anys'!Z80</f>
        <v>7.5555555555555562</v>
      </c>
    </row>
    <row r="336" spans="1:10" s="33" customFormat="1" x14ac:dyDescent="0.25">
      <c r="A336" s="183"/>
      <c r="B336" s="190"/>
      <c r="C336" s="193"/>
      <c r="D336" s="23">
        <f>'[1]15 anys'!G81</f>
        <v>7.333333333333333</v>
      </c>
      <c r="E336" s="23">
        <f>'[1]15 anys'!J81</f>
        <v>8.5</v>
      </c>
      <c r="F336" s="24">
        <f>'[1]15 anys'!K81</f>
        <v>7.9166666666666661</v>
      </c>
      <c r="G336" s="23">
        <f>'[1]15 anys'!N81</f>
        <v>5.5</v>
      </c>
      <c r="H336" s="23">
        <f>'[1]15 anys'!T81</f>
        <v>8</v>
      </c>
      <c r="I336" s="24">
        <f>'[1]15 anys'!U81</f>
        <v>6.75</v>
      </c>
      <c r="J336" s="9">
        <f>'[1]15 anys'!Z81</f>
        <v>7.2222222222222214</v>
      </c>
    </row>
    <row r="337" spans="1:10" s="33" customFormat="1" x14ac:dyDescent="0.25">
      <c r="A337" s="183"/>
      <c r="B337" s="190"/>
      <c r="C337" s="193"/>
      <c r="D337" s="23">
        <f>'[1]15 anys'!G82</f>
        <v>8.25</v>
      </c>
      <c r="E337" s="23">
        <f>'[1]15 anys'!J82</f>
        <v>9</v>
      </c>
      <c r="F337" s="24">
        <f>'[1]15 anys'!K82</f>
        <v>8.625</v>
      </c>
      <c r="G337" s="23">
        <f>'[1]15 anys'!N82</f>
        <v>7</v>
      </c>
      <c r="H337" s="23">
        <f>'[1]15 anys'!T82</f>
        <v>7.5</v>
      </c>
      <c r="I337" s="24">
        <f>'[1]15 anys'!U82</f>
        <v>7.25</v>
      </c>
      <c r="J337" s="9">
        <f>'[1]15 anys'!Z82</f>
        <v>7.958333333333333</v>
      </c>
    </row>
    <row r="338" spans="1:10" s="33" customFormat="1" x14ac:dyDescent="0.25">
      <c r="A338" s="183"/>
      <c r="B338" s="190"/>
      <c r="C338" s="193"/>
      <c r="D338" s="23">
        <f>'[1]15 anys'!G83</f>
        <v>7.333333333333333</v>
      </c>
      <c r="E338" s="23">
        <f>'[1]15 anys'!J83</f>
        <v>9</v>
      </c>
      <c r="F338" s="24">
        <f>'[1]15 anys'!K83</f>
        <v>8.1666666666666661</v>
      </c>
      <c r="G338" s="23">
        <f>'[1]15 anys'!N83</f>
        <v>6</v>
      </c>
      <c r="H338" s="23">
        <f>'[1]15 anys'!T83</f>
        <v>8.6666666666666661</v>
      </c>
      <c r="I338" s="24">
        <f>'[1]15 anys'!U83</f>
        <v>7.333333333333333</v>
      </c>
      <c r="J338" s="9">
        <f>'[1]15 anys'!Z83</f>
        <v>7.5</v>
      </c>
    </row>
    <row r="339" spans="1:10" s="33" customFormat="1" x14ac:dyDescent="0.25">
      <c r="A339" s="183"/>
      <c r="B339" s="190"/>
      <c r="C339" s="193"/>
      <c r="D339" s="23">
        <f>'[1]15 anys'!G84</f>
        <v>5.5</v>
      </c>
      <c r="E339" s="23">
        <f>'[1]15 anys'!J84</f>
        <v>8</v>
      </c>
      <c r="F339" s="24">
        <f>'[1]15 anys'!K84</f>
        <v>6.75</v>
      </c>
      <c r="G339" s="23">
        <f>'[1]15 anys'!N84</f>
        <v>4.5</v>
      </c>
      <c r="H339" s="23">
        <f>'[1]15 anys'!T84</f>
        <v>6</v>
      </c>
      <c r="I339" s="24">
        <f>'[1]15 anys'!U84</f>
        <v>5.25</v>
      </c>
      <c r="J339" s="9">
        <f>'[1]15 anys'!Z84</f>
        <v>6</v>
      </c>
    </row>
    <row r="340" spans="1:10" s="33" customFormat="1" x14ac:dyDescent="0.25">
      <c r="A340" s="183"/>
      <c r="B340" s="190"/>
      <c r="C340" s="193"/>
      <c r="D340" s="23">
        <f>'[1]15 anys'!G85</f>
        <v>4.5</v>
      </c>
      <c r="E340" s="23">
        <f>'[1]15 anys'!J85</f>
        <v>6.5</v>
      </c>
      <c r="F340" s="24">
        <f>'[1]15 anys'!K85</f>
        <v>5.5</v>
      </c>
      <c r="G340" s="23">
        <f>'[1]15 anys'!N85</f>
        <v>3</v>
      </c>
      <c r="H340" s="23">
        <f>'[1]15 anys'!T85</f>
        <v>6</v>
      </c>
      <c r="I340" s="24">
        <f>'[1]15 anys'!U85</f>
        <v>4.5</v>
      </c>
      <c r="J340" s="9">
        <f>'[1]15 anys'!Z85</f>
        <v>5</v>
      </c>
    </row>
    <row r="341" spans="1:10" s="33" customFormat="1" x14ac:dyDescent="0.25">
      <c r="A341" s="183"/>
      <c r="B341" s="190"/>
      <c r="C341" s="193"/>
      <c r="D341" s="23">
        <f>'[1]15 anys'!G87</f>
        <v>8.25</v>
      </c>
      <c r="E341" s="23">
        <f>'[1]15 anys'!J87</f>
        <v>9</v>
      </c>
      <c r="F341" s="24">
        <f>'[1]15 anys'!K87</f>
        <v>8.625</v>
      </c>
      <c r="G341" s="23">
        <f>'[1]15 anys'!N87</f>
        <v>7.5</v>
      </c>
      <c r="H341" s="23">
        <f>'[1]15 anys'!T87</f>
        <v>9</v>
      </c>
      <c r="I341" s="24">
        <f>'[1]15 anys'!U87</f>
        <v>8.25</v>
      </c>
      <c r="J341" s="9">
        <f>'[1]15 anys'!Z87</f>
        <v>8.21875</v>
      </c>
    </row>
    <row r="342" spans="1:10" s="33" customFormat="1" x14ac:dyDescent="0.25">
      <c r="A342" s="183"/>
      <c r="B342" s="190"/>
      <c r="C342" s="193"/>
      <c r="D342" s="23">
        <f>'[1]15 anys'!G88</f>
        <v>7.666666666666667</v>
      </c>
      <c r="E342" s="23">
        <f>'[1]15 anys'!J88</f>
        <v>8.5</v>
      </c>
      <c r="F342" s="24">
        <f>'[1]15 anys'!K88</f>
        <v>8.0833333333333339</v>
      </c>
      <c r="G342" s="23">
        <f>'[1]15 anys'!N88</f>
        <v>7</v>
      </c>
      <c r="H342" s="23">
        <f>'[1]15 anys'!T88</f>
        <v>8</v>
      </c>
      <c r="I342" s="24">
        <f>'[1]15 anys'!U88</f>
        <v>7.5</v>
      </c>
      <c r="J342" s="9">
        <f>'[1]15 anys'!Z88</f>
        <v>8.1944444444444446</v>
      </c>
    </row>
    <row r="343" spans="1:10" s="33" customFormat="1" x14ac:dyDescent="0.25">
      <c r="A343" s="183"/>
      <c r="B343" s="190"/>
      <c r="C343" s="193"/>
      <c r="D343" s="23">
        <f>'[1]15 anys'!G89</f>
        <v>7.333333333333333</v>
      </c>
      <c r="E343" s="23">
        <f>'[1]15 anys'!J89</f>
        <v>8.5</v>
      </c>
      <c r="F343" s="24">
        <f>'[1]15 anys'!K89</f>
        <v>7.9166666666666661</v>
      </c>
      <c r="G343" s="23">
        <f>'[1]15 anys'!N89</f>
        <v>6.5</v>
      </c>
      <c r="H343" s="23">
        <f>'[1]15 anys'!T89</f>
        <v>8.5</v>
      </c>
      <c r="I343" s="24">
        <f>'[1]15 anys'!U89</f>
        <v>7.5</v>
      </c>
      <c r="J343" s="9">
        <f>'[1]15 anys'!Z89</f>
        <v>6.8541666666666661</v>
      </c>
    </row>
    <row r="344" spans="1:10" s="33" customFormat="1" x14ac:dyDescent="0.25">
      <c r="A344" s="183"/>
      <c r="B344" s="190"/>
      <c r="C344" s="193"/>
      <c r="D344" s="23">
        <f>'[1]15 anys'!G90</f>
        <v>4.75</v>
      </c>
      <c r="E344" s="23">
        <f>'[1]15 anys'!J90</f>
        <v>5.5</v>
      </c>
      <c r="F344" s="24">
        <f>'[1]15 anys'!K90</f>
        <v>5.125</v>
      </c>
      <c r="G344" s="23">
        <f>'[1]15 anys'!N90</f>
        <v>3</v>
      </c>
      <c r="H344" s="23">
        <f>'[1]15 anys'!T90</f>
        <v>7.5</v>
      </c>
      <c r="I344" s="24">
        <f>'[1]15 anys'!U90</f>
        <v>5.25</v>
      </c>
      <c r="J344" s="9">
        <f>'[1]15 anys'!Z90</f>
        <v>5.34375</v>
      </c>
    </row>
    <row r="345" spans="1:10" s="33" customFormat="1" x14ac:dyDescent="0.25">
      <c r="A345" s="183"/>
      <c r="B345" s="190"/>
      <c r="C345" s="193"/>
      <c r="D345" s="23">
        <f>'[1]15 anys'!G91</f>
        <v>9.1999999999999993</v>
      </c>
      <c r="E345" s="23">
        <f>'[1]15 anys'!J91</f>
        <v>9</v>
      </c>
      <c r="F345" s="24">
        <f>'[1]15 anys'!K91</f>
        <v>9.1</v>
      </c>
      <c r="G345" s="23">
        <f>'[1]15 anys'!N91</f>
        <v>7.5</v>
      </c>
      <c r="H345" s="23">
        <f>'[1]15 anys'!T91</f>
        <v>9</v>
      </c>
      <c r="I345" s="24">
        <f>'[1]15 anys'!U91</f>
        <v>8.25</v>
      </c>
      <c r="J345" s="9">
        <f>'[1]15 anys'!Z91</f>
        <v>8.1166666666666671</v>
      </c>
    </row>
    <row r="346" spans="1:10" s="33" customFormat="1" x14ac:dyDescent="0.25">
      <c r="A346" s="183"/>
      <c r="B346" s="190"/>
      <c r="C346" s="193"/>
      <c r="D346" s="23">
        <f>'[1]15 anys'!G92</f>
        <v>6.666666666666667</v>
      </c>
      <c r="E346" s="23">
        <f>'[1]15 anys'!J92</f>
        <v>9</v>
      </c>
      <c r="F346" s="24">
        <f>'[1]15 anys'!K92</f>
        <v>7.8333333333333339</v>
      </c>
      <c r="G346" s="23">
        <f>'[1]15 anys'!N92</f>
        <v>6</v>
      </c>
      <c r="H346" s="23">
        <f>'[1]15 anys'!T92</f>
        <v>9</v>
      </c>
      <c r="I346" s="24">
        <f>'[1]15 anys'!U92</f>
        <v>7.5</v>
      </c>
      <c r="J346" s="9">
        <f>'[1]15 anys'!Z92</f>
        <v>7.7777777777777786</v>
      </c>
    </row>
    <row r="347" spans="1:10" s="33" customFormat="1" x14ac:dyDescent="0.25">
      <c r="A347" s="183"/>
      <c r="B347" s="190"/>
      <c r="C347" s="193"/>
      <c r="D347" s="23">
        <f>'[1]15 anys'!G94</f>
        <v>5</v>
      </c>
      <c r="E347" s="23">
        <f>'[1]15 anys'!J94</f>
        <v>7.5</v>
      </c>
      <c r="F347" s="24">
        <f>'[1]15 anys'!K94</f>
        <v>6.25</v>
      </c>
      <c r="G347" s="23">
        <f>'[1]15 anys'!N94</f>
        <v>4.5</v>
      </c>
      <c r="H347" s="23">
        <f>'[1]15 anys'!T94</f>
        <v>6</v>
      </c>
      <c r="I347" s="24">
        <f>'[1]15 anys'!U94</f>
        <v>5.25</v>
      </c>
      <c r="J347" s="9">
        <f>'[1]15 anys'!Z94</f>
        <v>6.5</v>
      </c>
    </row>
    <row r="348" spans="1:10" s="33" customFormat="1" x14ac:dyDescent="0.25">
      <c r="A348" s="183"/>
      <c r="B348" s="190"/>
      <c r="C348" s="193"/>
      <c r="D348" s="23">
        <f>'[1]15 anys'!G99</f>
        <v>6</v>
      </c>
      <c r="E348" s="23">
        <f>'[1]15 anys'!J99</f>
        <v>5.5</v>
      </c>
      <c r="F348" s="24">
        <f>'[1]15 anys'!K99</f>
        <v>5.75</v>
      </c>
      <c r="G348" s="23">
        <f>'[1]15 anys'!N99</f>
        <v>6</v>
      </c>
      <c r="H348" s="23">
        <f>'[1]15 anys'!T99</f>
        <v>5</v>
      </c>
      <c r="I348" s="24">
        <f>'[1]15 anys'!U99</f>
        <v>5.5</v>
      </c>
      <c r="J348" s="9">
        <f>'[1]15 anys'!Z99</f>
        <v>6.05</v>
      </c>
    </row>
    <row r="349" spans="1:10" s="33" customFormat="1" x14ac:dyDescent="0.25">
      <c r="A349" s="183"/>
      <c r="B349" s="190"/>
      <c r="C349" s="193"/>
      <c r="D349" s="23">
        <f>'[1]15 anys'!G100</f>
        <v>5</v>
      </c>
      <c r="E349" s="23">
        <f>'[1]15 anys'!J100</f>
        <v>5.5</v>
      </c>
      <c r="F349" s="24">
        <f>'[1]15 anys'!K100</f>
        <v>5.25</v>
      </c>
      <c r="G349" s="23">
        <f>'[1]15 anys'!N100</f>
        <v>2</v>
      </c>
      <c r="H349" s="23">
        <f>'[1]15 anys'!T100</f>
        <v>4.5</v>
      </c>
      <c r="I349" s="24">
        <f>'[1]15 anys'!U100</f>
        <v>3.25</v>
      </c>
      <c r="J349" s="9">
        <f>'[1]15 anys'!Z100</f>
        <v>5.0999999999999996</v>
      </c>
    </row>
    <row r="350" spans="1:10" s="33" customFormat="1" x14ac:dyDescent="0.25">
      <c r="A350" s="183"/>
      <c r="B350" s="190"/>
      <c r="C350" s="193"/>
      <c r="D350" s="23">
        <f>'[1]15 anys'!G101</f>
        <v>7</v>
      </c>
      <c r="E350" s="23">
        <f>'[1]15 anys'!J101</f>
        <v>7</v>
      </c>
      <c r="F350" s="24">
        <f>'[1]15 anys'!K101</f>
        <v>7</v>
      </c>
      <c r="G350" s="23">
        <f>'[1]15 anys'!N101</f>
        <v>6</v>
      </c>
      <c r="H350" s="23">
        <f>'[1]15 anys'!T101</f>
        <v>7.5</v>
      </c>
      <c r="I350" s="24">
        <f>'[1]15 anys'!U101</f>
        <v>6.75</v>
      </c>
      <c r="J350" s="9">
        <f>'[1]15 anys'!Z101</f>
        <v>6.55</v>
      </c>
    </row>
    <row r="351" spans="1:10" s="33" customFormat="1" x14ac:dyDescent="0.25">
      <c r="A351" s="183"/>
      <c r="B351" s="190"/>
      <c r="C351" s="193"/>
      <c r="D351" s="23">
        <f>'[1]15 anys'!G102</f>
        <v>5</v>
      </c>
      <c r="E351" s="23">
        <f>'[1]15 anys'!J102</f>
        <v>7</v>
      </c>
      <c r="F351" s="24">
        <f>'[1]15 anys'!K102</f>
        <v>6</v>
      </c>
      <c r="G351" s="23">
        <f>'[1]15 anys'!N102</f>
        <v>7</v>
      </c>
      <c r="H351" s="23">
        <f>'[1]15 anys'!T102</f>
        <v>6</v>
      </c>
      <c r="I351" s="24">
        <f>'[1]15 anys'!U102</f>
        <v>6.5</v>
      </c>
      <c r="J351" s="9">
        <f>'[1]15 anys'!Z102</f>
        <v>6.1</v>
      </c>
    </row>
    <row r="352" spans="1:10" s="33" customFormat="1" x14ac:dyDescent="0.25">
      <c r="A352" s="183"/>
      <c r="B352" s="190"/>
      <c r="C352" s="193"/>
      <c r="D352" s="23">
        <f>'[1]15 anys'!G103</f>
        <v>7.333333333333333</v>
      </c>
      <c r="E352" s="23">
        <f>'[1]15 anys'!J103</f>
        <v>7</v>
      </c>
      <c r="F352" s="24">
        <f>'[1]15 anys'!K103</f>
        <v>7.1666666666666661</v>
      </c>
      <c r="G352" s="23">
        <f>'[1]15 anys'!N103</f>
        <v>8</v>
      </c>
      <c r="H352" s="23">
        <f>'[1]15 anys'!T103</f>
        <v>7</v>
      </c>
      <c r="I352" s="24">
        <f>'[1]15 anys'!U103</f>
        <v>7.5</v>
      </c>
      <c r="J352" s="9">
        <f>'[1]15 anys'!Z103</f>
        <v>6.5333333333333332</v>
      </c>
    </row>
    <row r="353" spans="1:10" s="33" customFormat="1" x14ac:dyDescent="0.25">
      <c r="A353" s="183"/>
      <c r="B353" s="190"/>
      <c r="C353" s="193"/>
      <c r="D353" s="23">
        <f>'[1]15 anys'!G104</f>
        <v>5</v>
      </c>
      <c r="E353" s="23">
        <f>'[1]15 anys'!J104</f>
        <v>6</v>
      </c>
      <c r="F353" s="24">
        <f>'[1]15 anys'!K104</f>
        <v>5.5</v>
      </c>
      <c r="G353" s="23">
        <f>'[1]15 anys'!N104</f>
        <v>5</v>
      </c>
      <c r="H353" s="23">
        <f>'[1]15 anys'!T104</f>
        <v>4.5</v>
      </c>
      <c r="I353" s="24">
        <f>'[1]15 anys'!U104</f>
        <v>4.75</v>
      </c>
      <c r="J353" s="9">
        <f>'[1]15 anys'!Z104</f>
        <v>5.45</v>
      </c>
    </row>
    <row r="354" spans="1:10" s="33" customFormat="1" x14ac:dyDescent="0.25">
      <c r="A354" s="183"/>
      <c r="B354" s="190"/>
      <c r="C354" s="194"/>
      <c r="D354" s="10">
        <f>'[1]15 anys'!G106</f>
        <v>5</v>
      </c>
      <c r="E354" s="10">
        <f>'[1]15 anys'!J106</f>
        <v>5</v>
      </c>
      <c r="F354" s="11">
        <f>'[1]15 anys'!K106</f>
        <v>5</v>
      </c>
      <c r="G354" s="10">
        <f>'[1]15 anys'!N106</f>
        <v>2</v>
      </c>
      <c r="H354" s="10">
        <f>'[1]15 anys'!T106</f>
        <v>4</v>
      </c>
      <c r="I354" s="11">
        <f>'[1]15 anys'!U106</f>
        <v>3</v>
      </c>
      <c r="J354" s="12">
        <f>'[1]15 anys'!Z106</f>
        <v>4.8</v>
      </c>
    </row>
    <row r="355" spans="1:10" s="33" customFormat="1" x14ac:dyDescent="0.25">
      <c r="A355" s="183"/>
      <c r="B355" s="190"/>
      <c r="C355" s="195" t="s">
        <v>13</v>
      </c>
      <c r="D355" s="23">
        <f>'[1]15 anys'!G3</f>
        <v>2</v>
      </c>
      <c r="E355" s="23">
        <f>'[1]15 anys'!J3</f>
        <v>1.5</v>
      </c>
      <c r="F355" s="24">
        <f>'[1]15 anys'!K3</f>
        <v>1.75</v>
      </c>
      <c r="G355" s="23">
        <f>'[1]15 anys'!N3</f>
        <v>1.5</v>
      </c>
      <c r="H355" s="23">
        <f>'[1]15 anys'!T3</f>
        <v>3.3333333333333335</v>
      </c>
      <c r="I355" s="24">
        <f>'[1]15 anys'!U3</f>
        <v>2.416666666666667</v>
      </c>
      <c r="J355" s="9">
        <f>'[1]15 anys'!Z3</f>
        <v>2.541666666666667</v>
      </c>
    </row>
    <row r="356" spans="1:10" s="33" customFormat="1" x14ac:dyDescent="0.25">
      <c r="A356" s="183"/>
      <c r="B356" s="190"/>
      <c r="C356" s="196"/>
      <c r="D356" s="23">
        <f>'[1]15 anys'!G4</f>
        <v>5.333333333333333</v>
      </c>
      <c r="E356" s="23">
        <f>'[1]15 anys'!J4</f>
        <v>7.5</v>
      </c>
      <c r="F356" s="24">
        <f>'[1]15 anys'!K4</f>
        <v>6.4166666666666661</v>
      </c>
      <c r="G356" s="23">
        <f>'[1]15 anys'!N4</f>
        <v>5</v>
      </c>
      <c r="H356" s="23">
        <f>'[1]15 anys'!T4</f>
        <v>6</v>
      </c>
      <c r="I356" s="24">
        <f>'[1]15 anys'!U4</f>
        <v>5.5</v>
      </c>
      <c r="J356" s="9">
        <f>'[1]15 anys'!Z4</f>
        <v>6.2291666666666661</v>
      </c>
    </row>
    <row r="357" spans="1:10" s="33" customFormat="1" x14ac:dyDescent="0.25">
      <c r="A357" s="183"/>
      <c r="B357" s="190"/>
      <c r="C357" s="196"/>
      <c r="D357" s="23">
        <f>'[1]15 anys'!G8</f>
        <v>6</v>
      </c>
      <c r="E357" s="23">
        <f>'[1]15 anys'!J8</f>
        <v>7.5</v>
      </c>
      <c r="F357" s="24">
        <f>'[1]15 anys'!K8</f>
        <v>6.75</v>
      </c>
      <c r="G357" s="23">
        <f>'[1]15 anys'!N8</f>
        <v>6</v>
      </c>
      <c r="H357" s="23">
        <f>'[1]15 anys'!T8</f>
        <v>6.333333333333333</v>
      </c>
      <c r="I357" s="24">
        <f>'[1]15 anys'!U8</f>
        <v>6.1666666666666661</v>
      </c>
      <c r="J357" s="9">
        <f>'[1]15 anys'!Z8</f>
        <v>6.7291666666666661</v>
      </c>
    </row>
    <row r="358" spans="1:10" s="33" customFormat="1" x14ac:dyDescent="0.25">
      <c r="A358" s="183"/>
      <c r="B358" s="190"/>
      <c r="C358" s="196"/>
      <c r="D358" s="23">
        <f>'[1]15 anys'!G11</f>
        <v>1</v>
      </c>
      <c r="E358" s="23">
        <f>'[1]15 anys'!J11</f>
        <v>1.5</v>
      </c>
      <c r="F358" s="24">
        <f>'[1]15 anys'!K11</f>
        <v>1.25</v>
      </c>
      <c r="G358" s="23">
        <f>'[1]15 anys'!N11</f>
        <v>1</v>
      </c>
      <c r="H358" s="23">
        <f>'[1]15 anys'!T11</f>
        <v>1</v>
      </c>
      <c r="I358" s="24">
        <f>'[1]15 anys'!U11</f>
        <v>1</v>
      </c>
      <c r="J358" s="9">
        <f>'[1]15 anys'!Z11</f>
        <v>1.05</v>
      </c>
    </row>
    <row r="359" spans="1:10" s="33" customFormat="1" x14ac:dyDescent="0.25">
      <c r="A359" s="183"/>
      <c r="B359" s="190"/>
      <c r="C359" s="196"/>
      <c r="D359" s="23">
        <f>'[1]15 anys'!G17</f>
        <v>8</v>
      </c>
      <c r="E359" s="23">
        <f>'[1]15 anys'!J17</f>
        <v>9.5</v>
      </c>
      <c r="F359" s="24">
        <f>'[1]15 anys'!K17</f>
        <v>8.75</v>
      </c>
      <c r="G359" s="23">
        <f>'[1]15 anys'!N17</f>
        <v>9.5</v>
      </c>
      <c r="H359" s="23">
        <f>'[1]15 anys'!T17</f>
        <v>8.5</v>
      </c>
      <c r="I359" s="24">
        <f>'[1]15 anys'!U17</f>
        <v>9</v>
      </c>
      <c r="J359" s="9">
        <f>'[1]15 anys'!Z17</f>
        <v>8.75</v>
      </c>
    </row>
    <row r="360" spans="1:10" s="33" customFormat="1" x14ac:dyDescent="0.25">
      <c r="A360" s="183"/>
      <c r="B360" s="190"/>
      <c r="C360" s="196"/>
      <c r="D360" s="7">
        <f>'[1]15 anys'!G18</f>
        <v>4.333333333333333</v>
      </c>
      <c r="E360" s="7">
        <f>'[1]15 anys'!J18</f>
        <v>7</v>
      </c>
      <c r="F360" s="8">
        <f>'[1]15 anys'!K18</f>
        <v>5.6666666666666661</v>
      </c>
      <c r="G360" s="7">
        <f>'[1]15 anys'!N18</f>
        <v>4.5</v>
      </c>
      <c r="H360" s="7">
        <f>'[1]15 anys'!T18</f>
        <v>6</v>
      </c>
      <c r="I360" s="8">
        <f>'[1]15 anys'!U18</f>
        <v>5.25</v>
      </c>
      <c r="J360" s="9">
        <f>'[1]15 anys'!Z18</f>
        <v>6.2291666666666661</v>
      </c>
    </row>
    <row r="361" spans="1:10" s="33" customFormat="1" x14ac:dyDescent="0.25">
      <c r="A361" s="183"/>
      <c r="B361" s="190"/>
      <c r="C361" s="196"/>
      <c r="D361" s="23">
        <f>'[1]15 anys'!G20</f>
        <v>9.6666666666666661</v>
      </c>
      <c r="E361" s="23">
        <f>'[1]15 anys'!J20</f>
        <v>9.5</v>
      </c>
      <c r="F361" s="24">
        <f>'[1]15 anys'!K20</f>
        <v>9.5833333333333321</v>
      </c>
      <c r="G361" s="23">
        <f>'[1]15 anys'!N20</f>
        <v>10</v>
      </c>
      <c r="H361" s="23">
        <f>'[1]15 anys'!T20</f>
        <v>10</v>
      </c>
      <c r="I361" s="24">
        <f>'[1]15 anys'!U20</f>
        <v>10</v>
      </c>
      <c r="J361" s="9">
        <f>'[1]15 anys'!Z20</f>
        <v>9.5166666666666657</v>
      </c>
    </row>
    <row r="362" spans="1:10" s="33" customFormat="1" x14ac:dyDescent="0.25">
      <c r="A362" s="183"/>
      <c r="B362" s="190"/>
      <c r="C362" s="196"/>
      <c r="D362" s="23">
        <f>'[1]15 anys'!G21</f>
        <v>5.333333333333333</v>
      </c>
      <c r="E362" s="23">
        <f>'[1]15 anys'!J21</f>
        <v>8.5</v>
      </c>
      <c r="F362" s="24">
        <f>'[1]15 anys'!K21</f>
        <v>6.9166666666666661</v>
      </c>
      <c r="G362" s="23">
        <f>'[1]15 anys'!N21</f>
        <v>7.5</v>
      </c>
      <c r="H362" s="23">
        <f>'[1]15 anys'!T21</f>
        <v>8.5</v>
      </c>
      <c r="I362" s="24">
        <f>'[1]15 anys'!U21</f>
        <v>8</v>
      </c>
      <c r="J362" s="9">
        <f>'[1]15 anys'!Z21</f>
        <v>6.9833333333333325</v>
      </c>
    </row>
    <row r="363" spans="1:10" s="33" customFormat="1" x14ac:dyDescent="0.25">
      <c r="A363" s="183"/>
      <c r="B363" s="190"/>
      <c r="C363" s="196"/>
      <c r="D363" s="23">
        <f>'[1]15 anys'!G25</f>
        <v>6.666666666666667</v>
      </c>
      <c r="E363" s="23">
        <f>'[1]15 anys'!J25</f>
        <v>8</v>
      </c>
      <c r="F363" s="24">
        <f>'[1]15 anys'!K25</f>
        <v>7.3333333333333339</v>
      </c>
      <c r="G363" s="23">
        <f>'[1]15 anys'!N25</f>
        <v>5</v>
      </c>
      <c r="H363" s="23">
        <f>'[1]15 anys'!T25</f>
        <v>6.666666666666667</v>
      </c>
      <c r="I363" s="24">
        <f>'[1]15 anys'!U25</f>
        <v>5.8333333333333339</v>
      </c>
      <c r="J363" s="9">
        <f>'[1]15 anys'!Z25</f>
        <v>7.0555555555555562</v>
      </c>
    </row>
    <row r="364" spans="1:10" s="33" customFormat="1" x14ac:dyDescent="0.25">
      <c r="A364" s="183"/>
      <c r="B364" s="190"/>
      <c r="C364" s="196"/>
      <c r="D364" s="23">
        <f>'[1]15 anys'!G26</f>
        <v>5.666666666666667</v>
      </c>
      <c r="E364" s="23">
        <f>'[1]15 anys'!J26</f>
        <v>8</v>
      </c>
      <c r="F364" s="24">
        <f>'[1]15 anys'!K26</f>
        <v>6.8333333333333339</v>
      </c>
      <c r="G364" s="23">
        <f>'[1]15 anys'!N26</f>
        <v>5</v>
      </c>
      <c r="H364" s="23">
        <f>'[1]15 anys'!T26</f>
        <v>7</v>
      </c>
      <c r="I364" s="24">
        <f>'[1]15 anys'!U26</f>
        <v>6</v>
      </c>
      <c r="J364" s="9">
        <f>'[1]15 anys'!Z26</f>
        <v>6.6111111111111116</v>
      </c>
    </row>
    <row r="365" spans="1:10" s="33" customFormat="1" x14ac:dyDescent="0.25">
      <c r="A365" s="183"/>
      <c r="B365" s="190"/>
      <c r="C365" s="196"/>
      <c r="D365" s="23">
        <f>'[1]15 anys'!G29</f>
        <v>8.3333333333333339</v>
      </c>
      <c r="E365" s="23">
        <f>'[1]15 anys'!J29</f>
        <v>9.5</v>
      </c>
      <c r="F365" s="24">
        <f>'[1]15 anys'!K29</f>
        <v>8.9166666666666679</v>
      </c>
      <c r="G365" s="23">
        <f>'[1]15 anys'!N29</f>
        <v>7</v>
      </c>
      <c r="H365" s="23">
        <f>'[1]15 anys'!T29</f>
        <v>8</v>
      </c>
      <c r="I365" s="24">
        <f>'[1]15 anys'!U29</f>
        <v>7.5</v>
      </c>
      <c r="J365" s="9">
        <f>'[1]15 anys'!Z29</f>
        <v>8.6041666666666679</v>
      </c>
    </row>
    <row r="366" spans="1:10" s="33" customFormat="1" x14ac:dyDescent="0.25">
      <c r="A366" s="183"/>
      <c r="B366" s="190"/>
      <c r="C366" s="196"/>
      <c r="D366" s="23">
        <f>'[1]15 anys'!G32</f>
        <v>1</v>
      </c>
      <c r="E366" s="23">
        <f>'[1]15 anys'!J32</f>
        <v>3.5</v>
      </c>
      <c r="F366" s="24">
        <f>'[1]15 anys'!K32</f>
        <v>2.25</v>
      </c>
      <c r="G366" s="23">
        <f>'[1]15 anys'!N32</f>
        <v>1</v>
      </c>
      <c r="H366" s="23">
        <f>'[1]15 anys'!T32</f>
        <v>3</v>
      </c>
      <c r="I366" s="24">
        <f>'[1]15 anys'!U32</f>
        <v>2</v>
      </c>
      <c r="J366" s="9">
        <f>'[1]15 anys'!Z32</f>
        <v>3.0625</v>
      </c>
    </row>
    <row r="367" spans="1:10" s="33" customFormat="1" x14ac:dyDescent="0.25">
      <c r="A367" s="183"/>
      <c r="B367" s="190"/>
      <c r="C367" s="196"/>
      <c r="D367" s="23">
        <f>'[1]15 anys'!G34</f>
        <v>4</v>
      </c>
      <c r="E367" s="23">
        <f>'[1]15 anys'!J34</f>
        <v>5</v>
      </c>
      <c r="F367" s="24">
        <f>'[1]15 anys'!K34</f>
        <v>4.5</v>
      </c>
      <c r="G367" s="23">
        <f>'[1]15 anys'!N34</f>
        <v>4</v>
      </c>
      <c r="H367" s="23">
        <f>'[1]15 anys'!T34</f>
        <v>5.333333333333333</v>
      </c>
      <c r="I367" s="24">
        <f>'[1]15 anys'!U34</f>
        <v>4.6666666666666661</v>
      </c>
      <c r="J367" s="9">
        <f>'[1]15 anys'!Z34</f>
        <v>5.3888888888888884</v>
      </c>
    </row>
    <row r="368" spans="1:10" s="33" customFormat="1" x14ac:dyDescent="0.25">
      <c r="A368" s="183"/>
      <c r="B368" s="190"/>
      <c r="C368" s="196"/>
      <c r="D368" s="23">
        <f>'[1]15 anys'!G35</f>
        <v>7</v>
      </c>
      <c r="E368" s="23">
        <f>'[1]15 anys'!J35</f>
        <v>9</v>
      </c>
      <c r="F368" s="24">
        <f>'[1]15 anys'!K35</f>
        <v>8</v>
      </c>
      <c r="G368" s="23">
        <f>'[1]15 anys'!N35</f>
        <v>6</v>
      </c>
      <c r="H368" s="23">
        <f>'[1]15 anys'!T35</f>
        <v>8</v>
      </c>
      <c r="I368" s="24">
        <f>'[1]15 anys'!U35</f>
        <v>7</v>
      </c>
      <c r="J368" s="9">
        <f>'[1]15 anys'!Z35</f>
        <v>7.666666666666667</v>
      </c>
    </row>
    <row r="369" spans="1:10" s="33" customFormat="1" x14ac:dyDescent="0.25">
      <c r="A369" s="183"/>
      <c r="B369" s="190"/>
      <c r="C369" s="196"/>
      <c r="D369" s="23">
        <f>'[1]15 anys'!G36</f>
        <v>3</v>
      </c>
      <c r="E369" s="23">
        <f>'[1]15 anys'!J36</f>
        <v>5</v>
      </c>
      <c r="F369" s="24">
        <f>'[1]15 anys'!K36</f>
        <v>4</v>
      </c>
      <c r="G369" s="23">
        <f>'[1]15 anys'!N36</f>
        <v>3</v>
      </c>
      <c r="H369" s="23">
        <f>'[1]15 anys'!T36</f>
        <v>3.3333333333333335</v>
      </c>
      <c r="I369" s="24">
        <f>'[1]15 anys'!U36</f>
        <v>3.166666666666667</v>
      </c>
      <c r="J369" s="9">
        <f>'[1]15 anys'!Z36</f>
        <v>4.0555555555555562</v>
      </c>
    </row>
    <row r="370" spans="1:10" s="33" customFormat="1" x14ac:dyDescent="0.25">
      <c r="A370" s="183"/>
      <c r="B370" s="190"/>
      <c r="C370" s="196"/>
      <c r="D370" s="23">
        <f>'[1]15 anys'!G38</f>
        <v>5.5</v>
      </c>
      <c r="E370" s="23">
        <f>'[1]15 anys'!J38</f>
        <v>5</v>
      </c>
      <c r="F370" s="24">
        <f>'[1]15 anys'!K38</f>
        <v>5.25</v>
      </c>
      <c r="G370" s="23">
        <f>'[1]15 anys'!N38</f>
        <v>1</v>
      </c>
      <c r="H370" s="23">
        <f>'[1]15 anys'!T38</f>
        <v>4</v>
      </c>
      <c r="I370" s="24">
        <f>'[1]15 anys'!U38</f>
        <v>2.5</v>
      </c>
      <c r="J370" s="9">
        <f>'[1]15 anys'!Z38</f>
        <v>4.6875</v>
      </c>
    </row>
    <row r="371" spans="1:10" s="33" customFormat="1" x14ac:dyDescent="0.25">
      <c r="A371" s="183"/>
      <c r="B371" s="190"/>
      <c r="C371" s="196"/>
      <c r="D371" s="23">
        <f>'[1]15 anys'!G41</f>
        <v>7.5</v>
      </c>
      <c r="E371" s="23">
        <f>'[1]15 anys'!J41</f>
        <v>9.5</v>
      </c>
      <c r="F371" s="24">
        <f>'[1]15 anys'!K41</f>
        <v>8.5</v>
      </c>
      <c r="G371" s="23">
        <f>'[1]15 anys'!N41</f>
        <v>5</v>
      </c>
      <c r="H371" s="23">
        <f>'[1]15 anys'!T41</f>
        <v>7.5</v>
      </c>
      <c r="I371" s="24">
        <f>'[1]15 anys'!U41</f>
        <v>6.25</v>
      </c>
      <c r="J371" s="9">
        <f>'[1]15 anys'!Z41</f>
        <v>7.25</v>
      </c>
    </row>
    <row r="372" spans="1:10" s="33" customFormat="1" x14ac:dyDescent="0.25">
      <c r="A372" s="183"/>
      <c r="B372" s="190"/>
      <c r="C372" s="196"/>
      <c r="D372" s="23">
        <f>'[1]15 anys'!G42</f>
        <v>7</v>
      </c>
      <c r="E372" s="23">
        <f>'[1]15 anys'!J42</f>
        <v>7</v>
      </c>
      <c r="F372" s="24">
        <f>'[1]15 anys'!K42</f>
        <v>7</v>
      </c>
      <c r="G372" s="23">
        <f>'[1]15 anys'!N42</f>
        <v>5</v>
      </c>
      <c r="H372" s="23">
        <f>'[1]15 anys'!T42</f>
        <v>7</v>
      </c>
      <c r="I372" s="24">
        <f>'[1]15 anys'!U42</f>
        <v>6</v>
      </c>
      <c r="J372" s="9">
        <f>'[1]15 anys'!Z42</f>
        <v>6.333333333333333</v>
      </c>
    </row>
    <row r="373" spans="1:10" s="33" customFormat="1" x14ac:dyDescent="0.25">
      <c r="A373" s="183"/>
      <c r="B373" s="190"/>
      <c r="C373" s="196"/>
      <c r="D373" s="23">
        <f>'[1]15 anys'!G45</f>
        <v>7.666666666666667</v>
      </c>
      <c r="E373" s="23">
        <f>'[1]15 anys'!J45</f>
        <v>7.5</v>
      </c>
      <c r="F373" s="24">
        <f>'[1]15 anys'!K45</f>
        <v>7.5833333333333339</v>
      </c>
      <c r="G373" s="23">
        <f>'[1]15 anys'!N45</f>
        <v>5</v>
      </c>
      <c r="H373" s="23">
        <f>'[1]15 anys'!T45</f>
        <v>7.333333333333333</v>
      </c>
      <c r="I373" s="24">
        <f>'[1]15 anys'!U45</f>
        <v>6.1666666666666661</v>
      </c>
      <c r="J373" s="9">
        <f>'[1]15 anys'!Z45</f>
        <v>6.583333333333333</v>
      </c>
    </row>
    <row r="374" spans="1:10" s="33" customFormat="1" x14ac:dyDescent="0.25">
      <c r="A374" s="183"/>
      <c r="B374" s="190"/>
      <c r="C374" s="196"/>
      <c r="D374" s="23">
        <f>'[1]15 anys'!G46</f>
        <v>6</v>
      </c>
      <c r="E374" s="23">
        <f>'[1]15 anys'!J46</f>
        <v>7</v>
      </c>
      <c r="F374" s="24">
        <f>'[1]15 anys'!K46</f>
        <v>6.5</v>
      </c>
      <c r="G374" s="23">
        <f>'[1]15 anys'!N46</f>
        <v>5</v>
      </c>
      <c r="H374" s="23">
        <f>'[1]15 anys'!T46</f>
        <v>6.333333333333333</v>
      </c>
      <c r="I374" s="24">
        <f>'[1]15 anys'!U46</f>
        <v>5.6666666666666661</v>
      </c>
      <c r="J374" s="9">
        <f>'[1]15 anys'!Z46</f>
        <v>6.7222222222222214</v>
      </c>
    </row>
    <row r="375" spans="1:10" s="33" customFormat="1" x14ac:dyDescent="0.25">
      <c r="A375" s="183"/>
      <c r="B375" s="190"/>
      <c r="C375" s="196"/>
      <c r="D375" s="23">
        <f>'[1]15 anys'!G47</f>
        <v>8.5</v>
      </c>
      <c r="E375" s="23">
        <f>'[1]15 anys'!J47</f>
        <v>9.5</v>
      </c>
      <c r="F375" s="24">
        <f>'[1]15 anys'!K47</f>
        <v>9</v>
      </c>
      <c r="G375" s="23">
        <f>'[1]15 anys'!N47</f>
        <v>6</v>
      </c>
      <c r="H375" s="23">
        <f>'[1]15 anys'!T47</f>
        <v>8</v>
      </c>
      <c r="I375" s="24">
        <f>'[1]15 anys'!U47</f>
        <v>7</v>
      </c>
      <c r="J375" s="9">
        <f>'[1]15 anys'!Z47</f>
        <v>8.25</v>
      </c>
    </row>
    <row r="376" spans="1:10" s="33" customFormat="1" x14ac:dyDescent="0.25">
      <c r="A376" s="183"/>
      <c r="B376" s="190"/>
      <c r="C376" s="196"/>
      <c r="D376" s="23">
        <f>'[1]15 anys'!G48</f>
        <v>6.666666666666667</v>
      </c>
      <c r="E376" s="23">
        <f>'[1]15 anys'!J48</f>
        <v>7</v>
      </c>
      <c r="F376" s="24">
        <f>'[1]15 anys'!K48</f>
        <v>6.8333333333333339</v>
      </c>
      <c r="G376" s="23">
        <f>'[1]15 anys'!N48</f>
        <v>5</v>
      </c>
      <c r="H376" s="23">
        <f>'[1]15 anys'!T48</f>
        <v>6</v>
      </c>
      <c r="I376" s="24">
        <f>'[1]15 anys'!U48</f>
        <v>5.5</v>
      </c>
      <c r="J376" s="9">
        <f>'[1]15 anys'!Z48</f>
        <v>6.4444444444444455</v>
      </c>
    </row>
    <row r="377" spans="1:10" s="33" customFormat="1" x14ac:dyDescent="0.25">
      <c r="A377" s="183"/>
      <c r="B377" s="190"/>
      <c r="C377" s="196"/>
      <c r="D377" s="23">
        <f>'[1]15 anys'!G50</f>
        <v>6.333333333333333</v>
      </c>
      <c r="E377" s="23">
        <f>'[1]15 anys'!J50</f>
        <v>9</v>
      </c>
      <c r="F377" s="24">
        <f>'[1]15 anys'!K50</f>
        <v>7.6666666666666661</v>
      </c>
      <c r="G377" s="23">
        <f>'[1]15 anys'!N50</f>
        <v>8</v>
      </c>
      <c r="H377" s="23">
        <f>'[1]15 anys'!T50</f>
        <v>7</v>
      </c>
      <c r="I377" s="24">
        <f>'[1]15 anys'!U50</f>
        <v>7.5</v>
      </c>
      <c r="J377" s="9">
        <f>'[1]15 anys'!Z50</f>
        <v>7.7222222222222214</v>
      </c>
    </row>
    <row r="378" spans="1:10" s="33" customFormat="1" x14ac:dyDescent="0.25">
      <c r="A378" s="183"/>
      <c r="B378" s="190"/>
      <c r="C378" s="196"/>
      <c r="D378" s="23">
        <f>'[1]15 anys'!G52</f>
        <v>9</v>
      </c>
      <c r="E378" s="23">
        <f>'[1]15 anys'!J52</f>
        <v>8</v>
      </c>
      <c r="F378" s="24">
        <f>'[1]15 anys'!K52</f>
        <v>8.5</v>
      </c>
      <c r="G378" s="23">
        <f>'[1]15 anys'!N52</f>
        <v>8</v>
      </c>
      <c r="H378" s="23">
        <f>'[1]15 anys'!T52</f>
        <v>8.6666666666666661</v>
      </c>
      <c r="I378" s="24">
        <f>'[1]15 anys'!U52</f>
        <v>8.3333333333333321</v>
      </c>
      <c r="J378" s="9">
        <f>'[1]15 anys'!Z52</f>
        <v>8.2777777777777768</v>
      </c>
    </row>
    <row r="379" spans="1:10" s="33" customFormat="1" x14ac:dyDescent="0.25">
      <c r="A379" s="183"/>
      <c r="B379" s="190"/>
      <c r="C379" s="196"/>
      <c r="D379" s="23">
        <f>'[1]15 anys'!G53</f>
        <v>8.6666666666666661</v>
      </c>
      <c r="E379" s="23">
        <f>'[1]15 anys'!J53</f>
        <v>10</v>
      </c>
      <c r="F379" s="24">
        <f>'[1]15 anys'!K53</f>
        <v>9.3333333333333321</v>
      </c>
      <c r="G379" s="23">
        <f>'[1]15 anys'!N53</f>
        <v>8</v>
      </c>
      <c r="H379" s="23">
        <f>'[1]15 anys'!T53</f>
        <v>8.6666666666666661</v>
      </c>
      <c r="I379" s="24">
        <f>'[1]15 anys'!U53</f>
        <v>8.3333333333333321</v>
      </c>
      <c r="J379" s="9">
        <f>'[1]15 anys'!Z53</f>
        <v>8.8888888888888875</v>
      </c>
    </row>
    <row r="380" spans="1:10" s="33" customFormat="1" x14ac:dyDescent="0.25">
      <c r="A380" s="183"/>
      <c r="B380" s="190"/>
      <c r="C380" s="196"/>
      <c r="D380" s="23">
        <f>'[1]15 anys'!G54</f>
        <v>4</v>
      </c>
      <c r="E380" s="23">
        <f>'[1]15 anys'!J54</f>
        <v>4.5</v>
      </c>
      <c r="F380" s="24">
        <f>'[1]15 anys'!K54</f>
        <v>4.25</v>
      </c>
      <c r="G380" s="23">
        <f>'[1]15 anys'!N54</f>
        <v>1</v>
      </c>
      <c r="H380" s="23">
        <f>'[1]15 anys'!T54</f>
        <v>4</v>
      </c>
      <c r="I380" s="24">
        <f>'[1]15 anys'!U54</f>
        <v>2.5</v>
      </c>
      <c r="J380" s="9">
        <f>'[1]15 anys'!Z54</f>
        <v>4.25</v>
      </c>
    </row>
    <row r="381" spans="1:10" s="33" customFormat="1" x14ac:dyDescent="0.25">
      <c r="A381" s="183"/>
      <c r="B381" s="190"/>
      <c r="C381" s="196"/>
      <c r="D381" s="23">
        <f>'[1]15 anys'!G55</f>
        <v>9.3333333333333339</v>
      </c>
      <c r="E381" s="23">
        <f>'[1]15 anys'!J55</f>
        <v>10</v>
      </c>
      <c r="F381" s="24">
        <f>'[1]15 anys'!K55</f>
        <v>9.6666666666666679</v>
      </c>
      <c r="G381" s="23">
        <f>'[1]15 anys'!N55</f>
        <v>9.5</v>
      </c>
      <c r="H381" s="23">
        <f>'[1]15 anys'!T55</f>
        <v>9.3333333333333339</v>
      </c>
      <c r="I381" s="24">
        <f>'[1]15 anys'!U55</f>
        <v>9.4166666666666679</v>
      </c>
      <c r="J381" s="9">
        <f>'[1]15 anys'!Z55</f>
        <v>9.3611111111111125</v>
      </c>
    </row>
    <row r="382" spans="1:10" s="33" customFormat="1" x14ac:dyDescent="0.25">
      <c r="A382" s="183"/>
      <c r="B382" s="190"/>
      <c r="C382" s="196"/>
      <c r="D382" s="23">
        <f>'[1]15 anys'!G56</f>
        <v>7</v>
      </c>
      <c r="E382" s="23">
        <f>'[1]15 anys'!J56</f>
        <v>7.5</v>
      </c>
      <c r="F382" s="24">
        <f>'[1]15 anys'!K56</f>
        <v>7.25</v>
      </c>
      <c r="G382" s="23">
        <f>'[1]15 anys'!N56</f>
        <v>6</v>
      </c>
      <c r="H382" s="23">
        <f>'[1]15 anys'!T56</f>
        <v>6.666666666666667</v>
      </c>
      <c r="I382" s="24">
        <f>'[1]15 anys'!U56</f>
        <v>6.3333333333333339</v>
      </c>
      <c r="J382" s="9">
        <f>'[1]15 anys'!Z56</f>
        <v>7.5277777777777786</v>
      </c>
    </row>
    <row r="383" spans="1:10" s="33" customFormat="1" x14ac:dyDescent="0.25">
      <c r="A383" s="183"/>
      <c r="B383" s="190"/>
      <c r="C383" s="196"/>
      <c r="D383" s="23">
        <f>'[1]15 anys'!G57</f>
        <v>5.333333333333333</v>
      </c>
      <c r="E383" s="23">
        <f>'[1]15 anys'!J57</f>
        <v>5.5</v>
      </c>
      <c r="F383" s="24">
        <f>'[1]15 anys'!K57</f>
        <v>5.4166666666666661</v>
      </c>
      <c r="G383" s="23">
        <f>'[1]15 anys'!N57</f>
        <v>5.5</v>
      </c>
      <c r="H383" s="23">
        <f>'[1]15 anys'!T57</f>
        <v>4.5</v>
      </c>
      <c r="I383" s="24">
        <f>'[1]15 anys'!U57</f>
        <v>5</v>
      </c>
      <c r="J383" s="9">
        <f>'[1]15 anys'!Z57</f>
        <v>6.8541666666666661</v>
      </c>
    </row>
    <row r="384" spans="1:10" s="33" customFormat="1" x14ac:dyDescent="0.25">
      <c r="A384" s="183"/>
      <c r="B384" s="190"/>
      <c r="C384" s="196"/>
      <c r="D384" s="23">
        <f>'[1]15 anys'!G58</f>
        <v>7.333333333333333</v>
      </c>
      <c r="E384" s="23">
        <f>'[1]15 anys'!J58</f>
        <v>8.5</v>
      </c>
      <c r="F384" s="24">
        <f>'[1]15 anys'!K58</f>
        <v>7.9166666666666661</v>
      </c>
      <c r="G384" s="23">
        <f>'[1]15 anys'!N58</f>
        <v>9</v>
      </c>
      <c r="H384" s="23">
        <f>'[1]15 anys'!T58</f>
        <v>8.5</v>
      </c>
      <c r="I384" s="24">
        <f>'[1]15 anys'!U58</f>
        <v>8.75</v>
      </c>
      <c r="J384" s="9">
        <f>'[1]15 anys'!Z58</f>
        <v>7.8888888888888884</v>
      </c>
    </row>
    <row r="385" spans="1:10" s="33" customFormat="1" x14ac:dyDescent="0.25">
      <c r="A385" s="183"/>
      <c r="B385" s="190"/>
      <c r="C385" s="196"/>
      <c r="D385" s="23">
        <f>'[1]15 anys'!G65</f>
        <v>6.666666666666667</v>
      </c>
      <c r="E385" s="23">
        <f>'[1]15 anys'!J65</f>
        <v>8.5</v>
      </c>
      <c r="F385" s="24">
        <f>'[1]15 anys'!K65</f>
        <v>7.5833333333333339</v>
      </c>
      <c r="G385" s="23">
        <f>'[1]15 anys'!N65</f>
        <v>7</v>
      </c>
      <c r="H385" s="23">
        <f>'[1]15 anys'!T65</f>
        <v>7</v>
      </c>
      <c r="I385" s="24">
        <f>'[1]15 anys'!U65</f>
        <v>7</v>
      </c>
      <c r="J385" s="9">
        <f>'[1]15 anys'!Z65</f>
        <v>8.1458333333333339</v>
      </c>
    </row>
    <row r="386" spans="1:10" s="33" customFormat="1" x14ac:dyDescent="0.25">
      <c r="A386" s="183"/>
      <c r="B386" s="190"/>
      <c r="C386" s="196"/>
      <c r="D386" s="23">
        <f>'[1]15 anys'!G67</f>
        <v>5.25</v>
      </c>
      <c r="E386" s="23">
        <f>'[1]15 anys'!J67</f>
        <v>6.5</v>
      </c>
      <c r="F386" s="24">
        <f>'[1]15 anys'!K67</f>
        <v>5.875</v>
      </c>
      <c r="G386" s="23">
        <f>'[1]15 anys'!N67</f>
        <v>2.5</v>
      </c>
      <c r="H386" s="23">
        <f>'[1]15 anys'!T67</f>
        <v>4</v>
      </c>
      <c r="I386" s="24">
        <f>'[1]15 anys'!U67</f>
        <v>3.25</v>
      </c>
      <c r="J386" s="9">
        <f>'[1]15 anys'!Z67</f>
        <v>5.28125</v>
      </c>
    </row>
    <row r="387" spans="1:10" s="33" customFormat="1" x14ac:dyDescent="0.25">
      <c r="A387" s="183"/>
      <c r="B387" s="190"/>
      <c r="C387" s="196"/>
      <c r="D387" s="23">
        <f>'[1]15 anys'!G74</f>
        <v>5.333333333333333</v>
      </c>
      <c r="E387" s="23">
        <f>'[1]15 anys'!J74</f>
        <v>7</v>
      </c>
      <c r="F387" s="24">
        <f>'[1]15 anys'!K74</f>
        <v>6.1666666666666661</v>
      </c>
      <c r="G387" s="23">
        <f>'[1]15 anys'!N74</f>
        <v>6</v>
      </c>
      <c r="H387" s="23">
        <f>'[1]15 anys'!T74</f>
        <v>5</v>
      </c>
      <c r="I387" s="24">
        <f>'[1]15 anys'!U74</f>
        <v>5.5</v>
      </c>
      <c r="J387" s="9">
        <f>'[1]15 anys'!Z74</f>
        <v>6.5555555555555545</v>
      </c>
    </row>
    <row r="388" spans="1:10" s="33" customFormat="1" x14ac:dyDescent="0.25">
      <c r="A388" s="183"/>
      <c r="B388" s="190"/>
      <c r="C388" s="196"/>
      <c r="D388" s="23">
        <f>'[1]15 anys'!G75</f>
        <v>6.666666666666667</v>
      </c>
      <c r="E388" s="23">
        <f>'[1]15 anys'!J75</f>
        <v>8.5</v>
      </c>
      <c r="F388" s="24">
        <f>'[1]15 anys'!K75</f>
        <v>7.5833333333333339</v>
      </c>
      <c r="G388" s="23">
        <f>'[1]15 anys'!N75</f>
        <v>8</v>
      </c>
      <c r="H388" s="23">
        <f>'[1]15 anys'!T75</f>
        <v>6.5</v>
      </c>
      <c r="I388" s="24">
        <f>'[1]15 anys'!U75</f>
        <v>7.25</v>
      </c>
      <c r="J388" s="9">
        <f>'[1]15 anys'!Z75</f>
        <v>7.4583333333333339</v>
      </c>
    </row>
    <row r="389" spans="1:10" s="33" customFormat="1" x14ac:dyDescent="0.25">
      <c r="A389" s="183"/>
      <c r="B389" s="190"/>
      <c r="C389" s="196"/>
      <c r="D389" s="23">
        <f>'[1]15 anys'!G77</f>
        <v>5.25</v>
      </c>
      <c r="E389" s="23">
        <f>'[1]15 anys'!J77</f>
        <v>7</v>
      </c>
      <c r="F389" s="24">
        <f>'[1]15 anys'!K77</f>
        <v>6.125</v>
      </c>
      <c r="G389" s="23">
        <f>'[1]15 anys'!N77</f>
        <v>2</v>
      </c>
      <c r="H389" s="23">
        <f>'[1]15 anys'!T77</f>
        <v>5</v>
      </c>
      <c r="I389" s="24">
        <f>'[1]15 anys'!U77</f>
        <v>3.5</v>
      </c>
      <c r="J389" s="9">
        <f>'[1]15 anys'!Z77</f>
        <v>4.875</v>
      </c>
    </row>
    <row r="390" spans="1:10" s="33" customFormat="1" x14ac:dyDescent="0.25">
      <c r="A390" s="183"/>
      <c r="B390" s="190"/>
      <c r="C390" s="196"/>
      <c r="D390" s="23">
        <f>'[1]15 anys'!G78</f>
        <v>5.666666666666667</v>
      </c>
      <c r="E390" s="23">
        <f>'[1]15 anys'!J78</f>
        <v>7.5</v>
      </c>
      <c r="F390" s="24">
        <f>'[1]15 anys'!K78</f>
        <v>6.5833333333333339</v>
      </c>
      <c r="G390" s="23">
        <f>'[1]15 anys'!N78</f>
        <v>6</v>
      </c>
      <c r="H390" s="23">
        <f>'[1]15 anys'!T78</f>
        <v>7.5</v>
      </c>
      <c r="I390" s="24">
        <f>'[1]15 anys'!U78</f>
        <v>6.75</v>
      </c>
      <c r="J390" s="9">
        <f>'[1]15 anys'!Z78</f>
        <v>6.8333333333333339</v>
      </c>
    </row>
    <row r="391" spans="1:10" s="33" customFormat="1" x14ac:dyDescent="0.25">
      <c r="A391" s="183"/>
      <c r="B391" s="190"/>
      <c r="C391" s="196"/>
      <c r="D391" s="23">
        <f>'[1]15 anys'!G86</f>
        <v>5.75</v>
      </c>
      <c r="E391" s="23">
        <f>'[1]15 anys'!J86</f>
        <v>7</v>
      </c>
      <c r="F391" s="24">
        <f>'[1]15 anys'!K86</f>
        <v>6.375</v>
      </c>
      <c r="G391" s="23">
        <f>'[1]15 anys'!N86</f>
        <v>4</v>
      </c>
      <c r="H391" s="23">
        <f>'[1]15 anys'!T86</f>
        <v>5.5</v>
      </c>
      <c r="I391" s="24">
        <f>'[1]15 anys'!U86</f>
        <v>4.75</v>
      </c>
      <c r="J391" s="9">
        <f>'[1]15 anys'!Z86</f>
        <v>6.375</v>
      </c>
    </row>
    <row r="392" spans="1:10" s="33" customFormat="1" x14ac:dyDescent="0.25">
      <c r="A392" s="183"/>
      <c r="B392" s="190"/>
      <c r="C392" s="196"/>
      <c r="D392" s="23">
        <f>'[1]15 anys'!G93</f>
        <v>4.75</v>
      </c>
      <c r="E392" s="23">
        <f>'[1]15 anys'!J93</f>
        <v>7.5</v>
      </c>
      <c r="F392" s="24">
        <f>'[1]15 anys'!K93</f>
        <v>6.125</v>
      </c>
      <c r="G392" s="23">
        <f>'[1]15 anys'!N93</f>
        <v>1</v>
      </c>
      <c r="H392" s="23">
        <f>'[1]15 anys'!T93</f>
        <v>7</v>
      </c>
      <c r="I392" s="24">
        <f>'[1]15 anys'!U93</f>
        <v>4</v>
      </c>
      <c r="J392" s="9">
        <f>'[1]15 anys'!Z93</f>
        <v>5.8250000000000002</v>
      </c>
    </row>
    <row r="393" spans="1:10" s="33" customFormat="1" x14ac:dyDescent="0.25">
      <c r="A393" s="183"/>
      <c r="B393" s="190"/>
      <c r="C393" s="196"/>
      <c r="D393" s="23">
        <f>'[1]15 anys'!G95</f>
        <v>4.333333333333333</v>
      </c>
      <c r="E393" s="23">
        <f>'[1]15 anys'!J95</f>
        <v>6</v>
      </c>
      <c r="F393" s="24">
        <f>'[1]15 anys'!K95</f>
        <v>5.1666666666666661</v>
      </c>
      <c r="G393" s="23">
        <f>'[1]15 anys'!N95</f>
        <v>3</v>
      </c>
      <c r="H393" s="23">
        <f>'[1]15 anys'!T95</f>
        <v>5</v>
      </c>
      <c r="I393" s="24">
        <f>'[1]15 anys'!U95</f>
        <v>4</v>
      </c>
      <c r="J393" s="9">
        <f>'[1]15 anys'!Z95</f>
        <v>5.7222222222222214</v>
      </c>
    </row>
    <row r="394" spans="1:10" s="33" customFormat="1" x14ac:dyDescent="0.25">
      <c r="A394" s="183"/>
      <c r="B394" s="190"/>
      <c r="C394" s="196"/>
      <c r="D394" s="23">
        <f>'[1]15 anys'!G96</f>
        <v>4.666666666666667</v>
      </c>
      <c r="E394" s="23">
        <f>'[1]15 anys'!J96</f>
        <v>4</v>
      </c>
      <c r="F394" s="24">
        <f>'[1]15 anys'!K96</f>
        <v>4.3333333333333339</v>
      </c>
      <c r="G394" s="23">
        <f>'[1]15 anys'!N96</f>
        <v>1.5</v>
      </c>
      <c r="H394" s="23">
        <f>'[1]15 anys'!T96</f>
        <v>3.5</v>
      </c>
      <c r="I394" s="24">
        <f>'[1]15 anys'!U96</f>
        <v>2.5</v>
      </c>
      <c r="J394" s="9">
        <f>'[1]15 anys'!Z96</f>
        <v>3.6111111111111112</v>
      </c>
    </row>
    <row r="395" spans="1:10" s="33" customFormat="1" x14ac:dyDescent="0.25">
      <c r="A395" s="183"/>
      <c r="B395" s="190"/>
      <c r="C395" s="196"/>
      <c r="D395" s="23">
        <f>'[1]15 anys'!G97</f>
        <v>5</v>
      </c>
      <c r="E395" s="23">
        <f>'[1]15 anys'!J97</f>
        <v>6.5</v>
      </c>
      <c r="F395" s="24">
        <f>'[1]15 anys'!K97</f>
        <v>5.75</v>
      </c>
      <c r="G395" s="23">
        <f>'[1]15 anys'!N97</f>
        <v>2</v>
      </c>
      <c r="H395" s="23">
        <f>'[1]15 anys'!T97</f>
        <v>5</v>
      </c>
      <c r="I395" s="24">
        <f>'[1]15 anys'!U97</f>
        <v>3.5</v>
      </c>
      <c r="J395" s="9">
        <f>'[1]15 anys'!Z97</f>
        <v>5.65</v>
      </c>
    </row>
    <row r="396" spans="1:10" s="33" customFormat="1" x14ac:dyDescent="0.25">
      <c r="A396" s="183"/>
      <c r="B396" s="190"/>
      <c r="C396" s="196"/>
      <c r="D396" s="23">
        <f>'[1]15 anys'!G98</f>
        <v>6.333333333333333</v>
      </c>
      <c r="E396" s="23">
        <f>'[1]15 anys'!J98</f>
        <v>7</v>
      </c>
      <c r="F396" s="24">
        <f>'[1]15 anys'!K98</f>
        <v>6.6666666666666661</v>
      </c>
      <c r="G396" s="23">
        <f>'[1]15 anys'!N98</f>
        <v>6</v>
      </c>
      <c r="H396" s="23">
        <f>'[1]15 anys'!T98</f>
        <v>7</v>
      </c>
      <c r="I396" s="24">
        <f>'[1]15 anys'!U98</f>
        <v>6.5</v>
      </c>
      <c r="J396" s="9">
        <f>'[1]15 anys'!Z98</f>
        <v>6.4333333333333327</v>
      </c>
    </row>
    <row r="397" spans="1:10" s="33" customFormat="1" x14ac:dyDescent="0.25">
      <c r="A397" s="183"/>
      <c r="B397" s="190"/>
      <c r="C397" s="196"/>
      <c r="D397" s="23">
        <f>'[1]15 anys'!G101</f>
        <v>7</v>
      </c>
      <c r="E397" s="23">
        <f>'[1]15 anys'!J101</f>
        <v>7</v>
      </c>
      <c r="F397" s="24">
        <f>'[1]15 anys'!K101</f>
        <v>7</v>
      </c>
      <c r="G397" s="23">
        <f>'[1]15 anys'!N101</f>
        <v>6</v>
      </c>
      <c r="H397" s="23">
        <f>'[1]15 anys'!T101</f>
        <v>7.5</v>
      </c>
      <c r="I397" s="24">
        <f>'[1]15 anys'!U101</f>
        <v>6.75</v>
      </c>
      <c r="J397" s="9">
        <f>'[1]15 anys'!Z101</f>
        <v>6.55</v>
      </c>
    </row>
    <row r="398" spans="1:10" s="33" customFormat="1" x14ac:dyDescent="0.25">
      <c r="A398" s="183"/>
      <c r="B398" s="190"/>
      <c r="C398" s="196"/>
      <c r="D398" s="23">
        <f>'[1]15 anys'!G102</f>
        <v>5</v>
      </c>
      <c r="E398" s="23">
        <f>'[1]15 anys'!J102</f>
        <v>7</v>
      </c>
      <c r="F398" s="24">
        <f>'[1]15 anys'!K102</f>
        <v>6</v>
      </c>
      <c r="G398" s="23">
        <f>'[1]15 anys'!N102</f>
        <v>7</v>
      </c>
      <c r="H398" s="23">
        <f>'[1]15 anys'!T102</f>
        <v>6</v>
      </c>
      <c r="I398" s="24">
        <f>'[1]15 anys'!U102</f>
        <v>6.5</v>
      </c>
      <c r="J398" s="9">
        <f>'[1]15 anys'!Z102</f>
        <v>6.1</v>
      </c>
    </row>
    <row r="399" spans="1:10" s="33" customFormat="1" ht="15.75" thickBot="1" x14ac:dyDescent="0.3">
      <c r="A399" s="184"/>
      <c r="B399" s="191"/>
      <c r="C399" s="197"/>
      <c r="D399" s="14">
        <f>'[1]15 anys'!G105</f>
        <v>6</v>
      </c>
      <c r="E399" s="14">
        <f>'[1]15 anys'!J105</f>
        <v>7</v>
      </c>
      <c r="F399" s="15">
        <f>'[1]15 anys'!K105</f>
        <v>6.5</v>
      </c>
      <c r="G399" s="14">
        <f>'[1]15 anys'!N105</f>
        <v>5</v>
      </c>
      <c r="H399" s="14">
        <f>'[1]15 anys'!T105</f>
        <v>7</v>
      </c>
      <c r="I399" s="15">
        <f>'[1]15 anys'!U105</f>
        <v>6</v>
      </c>
      <c r="J399" s="16">
        <f>'[1]15 anys'!Z105</f>
        <v>6.1</v>
      </c>
    </row>
    <row r="400" spans="1:10" s="33" customFormat="1" x14ac:dyDescent="0.25">
      <c r="A400" s="182" t="s">
        <v>18</v>
      </c>
      <c r="B400" s="185" t="s">
        <v>11</v>
      </c>
      <c r="C400" s="187" t="s">
        <v>12</v>
      </c>
      <c r="D400" s="23">
        <f>'[1]16 anys'!I18</f>
        <v>9</v>
      </c>
      <c r="E400" s="23">
        <f>'[1]16 anys'!N18</f>
        <v>9</v>
      </c>
      <c r="F400" s="24">
        <f>'[1]16 anys'!O18</f>
        <v>9</v>
      </c>
      <c r="G400" s="23">
        <f>'[1]16 anys'!R18</f>
        <v>5</v>
      </c>
      <c r="H400" s="23">
        <f>'[1]16 anys'!AC18</f>
        <v>8.3333333333333339</v>
      </c>
      <c r="I400" s="24">
        <f>'[1]16 anys'!AD18</f>
        <v>6.666666666666667</v>
      </c>
      <c r="J400" s="20">
        <f>'[1]16 anys'!AI18</f>
        <v>8.2222222222222232</v>
      </c>
    </row>
    <row r="401" spans="1:10" s="33" customFormat="1" x14ac:dyDescent="0.25">
      <c r="A401" s="183"/>
      <c r="B401" s="198"/>
      <c r="C401" s="199"/>
      <c r="D401" s="23">
        <f>'[1]16 anys'!I31</f>
        <v>10</v>
      </c>
      <c r="E401" s="23">
        <f>'[1]16 anys'!N31</f>
        <v>9</v>
      </c>
      <c r="F401" s="24">
        <f>'[1]16 anys'!O31</f>
        <v>9.5</v>
      </c>
      <c r="G401" s="23">
        <f>'[1]16 anys'!R31</f>
        <v>10</v>
      </c>
      <c r="H401" s="23">
        <f>'[1]16 anys'!AC31</f>
        <v>9.5</v>
      </c>
      <c r="I401" s="24">
        <f>'[1]16 anys'!AD31</f>
        <v>9.75</v>
      </c>
      <c r="J401" s="9">
        <f>'[1]16 anys'!AI31</f>
        <v>9.75</v>
      </c>
    </row>
    <row r="402" spans="1:10" s="33" customFormat="1" x14ac:dyDescent="0.25">
      <c r="A402" s="183"/>
      <c r="B402" s="198"/>
      <c r="C402" s="188"/>
      <c r="D402" s="10">
        <f>'[1]16 anys'!I89</f>
        <v>8.3333333333333339</v>
      </c>
      <c r="E402" s="10">
        <f>'[1]16 anys'!N89</f>
        <v>8</v>
      </c>
      <c r="F402" s="11">
        <f>'[1]16 anys'!O89</f>
        <v>8.1666666666666679</v>
      </c>
      <c r="G402" s="13"/>
      <c r="H402" s="10">
        <f>'[1]16 anys'!AC89</f>
        <v>9</v>
      </c>
      <c r="I402" s="11">
        <f>'[1]16 anys'!AD89</f>
        <v>9</v>
      </c>
      <c r="J402" s="12">
        <f>'[1]16 anys'!AI89</f>
        <v>8.8333333333333339</v>
      </c>
    </row>
    <row r="403" spans="1:10" s="33" customFormat="1" x14ac:dyDescent="0.25">
      <c r="A403" s="183"/>
      <c r="B403" s="186"/>
      <c r="C403" s="17" t="s">
        <v>13</v>
      </c>
      <c r="D403" s="112">
        <f>'[1]16 anys'!I72</f>
        <v>4.333333333333333</v>
      </c>
      <c r="E403" s="112">
        <f>'[1]16 anys'!N72</f>
        <v>2</v>
      </c>
      <c r="F403" s="113">
        <f>'[1]16 anys'!O72</f>
        <v>3.1666666666666665</v>
      </c>
      <c r="G403" s="27"/>
      <c r="H403" s="112">
        <f>'[1]16 anys'!AC72</f>
        <v>6</v>
      </c>
      <c r="I403" s="113">
        <f>'[1]16 anys'!AD72</f>
        <v>6</v>
      </c>
      <c r="J403" s="114">
        <f>'[1]16 anys'!AI72</f>
        <v>5.0555555555555554</v>
      </c>
    </row>
    <row r="404" spans="1:10" s="33" customFormat="1" x14ac:dyDescent="0.25">
      <c r="A404" s="183"/>
      <c r="B404" s="189" t="s">
        <v>14</v>
      </c>
      <c r="C404" s="192" t="s">
        <v>12</v>
      </c>
      <c r="D404" s="23">
        <f>'[1]16 anys'!I2</f>
        <v>4.666666666666667</v>
      </c>
      <c r="E404" s="23">
        <f>'[1]16 anys'!N2</f>
        <v>5</v>
      </c>
      <c r="F404" s="24">
        <f>'[1]16 anys'!O2</f>
        <v>4.8333333333333339</v>
      </c>
      <c r="G404" s="26">
        <f>'[1]16 anys'!R2</f>
        <v>6</v>
      </c>
      <c r="H404" s="23">
        <f>'[1]16 anys'!AC2</f>
        <v>7.75</v>
      </c>
      <c r="I404" s="24">
        <f>'[1]16 anys'!AD2</f>
        <v>6.875</v>
      </c>
      <c r="J404" s="9">
        <f>'[1]16 anys'!AI2</f>
        <v>6.2361111111111116</v>
      </c>
    </row>
    <row r="405" spans="1:10" s="33" customFormat="1" x14ac:dyDescent="0.25">
      <c r="A405" s="183"/>
      <c r="B405" s="190"/>
      <c r="C405" s="193"/>
      <c r="D405" s="23">
        <f>'[1]16 anys'!I5</f>
        <v>5.666666666666667</v>
      </c>
      <c r="E405" s="23">
        <f>'[1]16 anys'!N5</f>
        <v>3</v>
      </c>
      <c r="F405" s="24">
        <f>'[1]16 anys'!O5</f>
        <v>4.3333333333333339</v>
      </c>
      <c r="G405" s="23">
        <f>'[1]16 anys'!R5</f>
        <v>2</v>
      </c>
      <c r="H405" s="23">
        <f>'[1]16 anys'!AC5</f>
        <v>4.333333333333333</v>
      </c>
      <c r="I405" s="24">
        <f>'[1]16 anys'!AD5</f>
        <v>3.1666666666666665</v>
      </c>
      <c r="J405" s="9">
        <f>'[1]16 anys'!AI5</f>
        <v>5.166666666666667</v>
      </c>
    </row>
    <row r="406" spans="1:10" s="33" customFormat="1" x14ac:dyDescent="0.25">
      <c r="A406" s="183"/>
      <c r="B406" s="190"/>
      <c r="C406" s="193"/>
      <c r="D406" s="23">
        <f>'[1]16 anys'!I12</f>
        <v>5.333333333333333</v>
      </c>
      <c r="E406" s="23">
        <f>'[1]16 anys'!N12</f>
        <v>6</v>
      </c>
      <c r="F406" s="24">
        <f>'[1]16 anys'!O12</f>
        <v>5.6666666666666661</v>
      </c>
      <c r="G406" s="23">
        <f>'[1]16 anys'!R12</f>
        <v>6</v>
      </c>
      <c r="H406" s="23">
        <f>'[1]16 anys'!AC12</f>
        <v>6</v>
      </c>
      <c r="I406" s="24">
        <f>'[1]16 anys'!AD12</f>
        <v>6</v>
      </c>
      <c r="J406" s="9">
        <f>'[1]16 anys'!AI12</f>
        <v>6.2222222222222214</v>
      </c>
    </row>
    <row r="407" spans="1:10" s="33" customFormat="1" x14ac:dyDescent="0.25">
      <c r="A407" s="183"/>
      <c r="B407" s="190"/>
      <c r="C407" s="193"/>
      <c r="D407" s="7">
        <f>'[1]16 anys'!I16</f>
        <v>9.3333333333333339</v>
      </c>
      <c r="E407" s="7">
        <f>'[1]16 anys'!N16</f>
        <v>8</v>
      </c>
      <c r="F407" s="8">
        <f>'[1]16 anys'!O16</f>
        <v>8.6666666666666679</v>
      </c>
      <c r="G407" s="7">
        <f>'[1]16 anys'!R16</f>
        <v>7</v>
      </c>
      <c r="H407" s="7">
        <f>'[1]16 anys'!AC16</f>
        <v>8.25</v>
      </c>
      <c r="I407" s="8">
        <f>'[1]16 anys'!AD16</f>
        <v>7.625</v>
      </c>
      <c r="J407" s="9">
        <f>'[1]16 anys'!AI16</f>
        <v>8.7638888888888893</v>
      </c>
    </row>
    <row r="408" spans="1:10" s="33" customFormat="1" x14ac:dyDescent="0.25">
      <c r="A408" s="183"/>
      <c r="B408" s="190"/>
      <c r="C408" s="193"/>
      <c r="D408" s="23">
        <f>'[1]16 anys'!I17</f>
        <v>8</v>
      </c>
      <c r="E408" s="23">
        <f>'[1]16 anys'!N17</f>
        <v>8</v>
      </c>
      <c r="F408" s="24">
        <f>'[1]16 anys'!O17</f>
        <v>8</v>
      </c>
      <c r="G408" s="23">
        <f>'[1]16 anys'!R17</f>
        <v>6</v>
      </c>
      <c r="H408" s="23">
        <f>'[1]16 anys'!AC17</f>
        <v>7.25</v>
      </c>
      <c r="I408" s="24">
        <f>'[1]16 anys'!AD17</f>
        <v>6.625</v>
      </c>
      <c r="J408" s="9">
        <f>'[1]16 anys'!AI17</f>
        <v>7.541666666666667</v>
      </c>
    </row>
    <row r="409" spans="1:10" s="33" customFormat="1" x14ac:dyDescent="0.25">
      <c r="A409" s="183"/>
      <c r="B409" s="190"/>
      <c r="C409" s="193"/>
      <c r="D409" s="23">
        <f>'[1]16 anys'!I19</f>
        <v>8.3333333333333339</v>
      </c>
      <c r="E409" s="23">
        <f>'[1]16 anys'!N19</f>
        <v>8</v>
      </c>
      <c r="F409" s="24">
        <f>'[1]16 anys'!O19</f>
        <v>8.1666666666666679</v>
      </c>
      <c r="G409" s="23">
        <f>'[1]16 anys'!R19</f>
        <v>10</v>
      </c>
      <c r="H409" s="23">
        <f>'[1]16 anys'!AC19</f>
        <v>8.5</v>
      </c>
      <c r="I409" s="24">
        <f>'[1]16 anys'!AD19</f>
        <v>9.25</v>
      </c>
      <c r="J409" s="9">
        <f>'[1]16 anys'!AI19</f>
        <v>9.1388888888888893</v>
      </c>
    </row>
    <row r="410" spans="1:10" s="33" customFormat="1" x14ac:dyDescent="0.25">
      <c r="A410" s="183"/>
      <c r="B410" s="190"/>
      <c r="C410" s="193"/>
      <c r="D410" s="23">
        <f>'[1]16 anys'!I20</f>
        <v>7.666666666666667</v>
      </c>
      <c r="E410" s="23">
        <f>'[1]16 anys'!N20</f>
        <v>5</v>
      </c>
      <c r="F410" s="24">
        <f>'[1]16 anys'!O20</f>
        <v>6.3333333333333339</v>
      </c>
      <c r="G410" s="23">
        <f>'[1]16 anys'!R20</f>
        <v>9</v>
      </c>
      <c r="H410" s="23">
        <f>'[1]16 anys'!AC20</f>
        <v>7.25</v>
      </c>
      <c r="I410" s="24">
        <f>'[1]16 anys'!AD20</f>
        <v>8.125</v>
      </c>
      <c r="J410" s="9">
        <f>'[1]16 anys'!AI20</f>
        <v>7.4861111111111116</v>
      </c>
    </row>
    <row r="411" spans="1:10" s="33" customFormat="1" x14ac:dyDescent="0.25">
      <c r="A411" s="183"/>
      <c r="B411" s="190"/>
      <c r="C411" s="193"/>
      <c r="D411" s="7">
        <f>'[1]16 anys'!I22</f>
        <v>9</v>
      </c>
      <c r="E411" s="7">
        <f>'[1]16 anys'!N22</f>
        <v>8</v>
      </c>
      <c r="F411" s="8">
        <f>'[1]16 anys'!O22</f>
        <v>8.5</v>
      </c>
      <c r="G411" s="7">
        <f>'[1]16 anys'!R22</f>
        <v>8</v>
      </c>
      <c r="H411" s="7">
        <f>'[1]16 anys'!AC22</f>
        <v>8.5</v>
      </c>
      <c r="I411" s="8">
        <f>'[1]16 anys'!AD22</f>
        <v>8.25</v>
      </c>
      <c r="J411" s="9">
        <f>'[1]16 anys'!AI22</f>
        <v>8.25</v>
      </c>
    </row>
    <row r="412" spans="1:10" s="33" customFormat="1" x14ac:dyDescent="0.25">
      <c r="A412" s="183"/>
      <c r="B412" s="190"/>
      <c r="C412" s="193"/>
      <c r="D412" s="23">
        <f>'[1]16 anys'!I27</f>
        <v>6.333333333333333</v>
      </c>
      <c r="E412" s="23">
        <f>'[1]16 anys'!N27</f>
        <v>7</v>
      </c>
      <c r="F412" s="24">
        <f>'[1]16 anys'!O27</f>
        <v>6.6666666666666661</v>
      </c>
      <c r="G412" s="23">
        <f>'[1]16 anys'!R27</f>
        <v>5</v>
      </c>
      <c r="H412" s="23">
        <f>'[1]16 anys'!AC27</f>
        <v>6.75</v>
      </c>
      <c r="I412" s="24">
        <f>'[1]16 anys'!AD27</f>
        <v>5.875</v>
      </c>
      <c r="J412" s="9">
        <f>'[1]16 anys'!AI27</f>
        <v>6.8472222222222214</v>
      </c>
    </row>
    <row r="413" spans="1:10" s="33" customFormat="1" x14ac:dyDescent="0.25">
      <c r="A413" s="183"/>
      <c r="B413" s="190"/>
      <c r="C413" s="193"/>
      <c r="D413" s="23">
        <f>'[1]16 anys'!I29</f>
        <v>9.3333333333333339</v>
      </c>
      <c r="E413" s="23">
        <f>'[1]16 anys'!N29</f>
        <v>8</v>
      </c>
      <c r="F413" s="24">
        <f>'[1]16 anys'!O29</f>
        <v>8.6666666666666679</v>
      </c>
      <c r="G413" s="23">
        <f>'[1]16 anys'!R29</f>
        <v>6</v>
      </c>
      <c r="H413" s="23">
        <f>'[1]16 anys'!AC29</f>
        <v>8.25</v>
      </c>
      <c r="I413" s="24">
        <f>'[1]16 anys'!AD29</f>
        <v>7.125</v>
      </c>
      <c r="J413" s="9">
        <f>'[1]16 anys'!AI29</f>
        <v>7.9305555555555562</v>
      </c>
    </row>
    <row r="414" spans="1:10" s="33" customFormat="1" x14ac:dyDescent="0.25">
      <c r="A414" s="183"/>
      <c r="B414" s="190"/>
      <c r="C414" s="193"/>
      <c r="D414" s="23">
        <f>'[1]16 anys'!I32</f>
        <v>6</v>
      </c>
      <c r="E414" s="23">
        <f>'[1]16 anys'!N32</f>
        <v>6</v>
      </c>
      <c r="F414" s="24">
        <f>'[1]16 anys'!O32</f>
        <v>6</v>
      </c>
      <c r="G414" s="23">
        <f>'[1]16 anys'!R32</f>
        <v>6</v>
      </c>
      <c r="H414" s="23">
        <f>'[1]16 anys'!AC32</f>
        <v>8.5</v>
      </c>
      <c r="I414" s="24">
        <f>'[1]16 anys'!AD32</f>
        <v>7.25</v>
      </c>
      <c r="J414" s="9">
        <f>'[1]16 anys'!AI32</f>
        <v>6.75</v>
      </c>
    </row>
    <row r="415" spans="1:10" s="33" customFormat="1" x14ac:dyDescent="0.25">
      <c r="A415" s="183"/>
      <c r="B415" s="190"/>
      <c r="C415" s="193"/>
      <c r="D415" s="23">
        <f>'[1]16 anys'!I33</f>
        <v>5</v>
      </c>
      <c r="E415" s="23">
        <f>'[1]16 anys'!N33</f>
        <v>5</v>
      </c>
      <c r="F415" s="24">
        <f>'[1]16 anys'!O33</f>
        <v>5</v>
      </c>
      <c r="G415" s="23">
        <f>'[1]16 anys'!R33</f>
        <v>3</v>
      </c>
      <c r="H415" s="23">
        <f>'[1]16 anys'!AC33</f>
        <v>6.25</v>
      </c>
      <c r="I415" s="24">
        <f>'[1]16 anys'!AD33</f>
        <v>4.625</v>
      </c>
      <c r="J415" s="9">
        <f>'[1]16 anys'!AI33</f>
        <v>5.541666666666667</v>
      </c>
    </row>
    <row r="416" spans="1:10" s="33" customFormat="1" x14ac:dyDescent="0.25">
      <c r="A416" s="183"/>
      <c r="B416" s="190"/>
      <c r="C416" s="193"/>
      <c r="D416" s="23">
        <f>'[1]16 anys'!I35</f>
        <v>5</v>
      </c>
      <c r="E416" s="13"/>
      <c r="F416" s="24">
        <f>'[1]16 anys'!O35</f>
        <v>5</v>
      </c>
      <c r="G416" s="13"/>
      <c r="H416" s="23">
        <f>'[1]16 anys'!AC35</f>
        <v>7</v>
      </c>
      <c r="I416" s="24">
        <f>'[1]16 anys'!AD35</f>
        <v>7</v>
      </c>
      <c r="J416" s="9">
        <f>'[1]16 anys'!AI35</f>
        <v>6</v>
      </c>
    </row>
    <row r="417" spans="1:10" s="33" customFormat="1" x14ac:dyDescent="0.25">
      <c r="A417" s="183"/>
      <c r="B417" s="190"/>
      <c r="C417" s="193"/>
      <c r="D417" s="23">
        <f>'[1]16 anys'!I39</f>
        <v>5</v>
      </c>
      <c r="E417" s="23">
        <f>'[1]16 anys'!N39</f>
        <v>3.5</v>
      </c>
      <c r="F417" s="24">
        <f>'[1]16 anys'!O39</f>
        <v>4.25</v>
      </c>
      <c r="G417" s="23">
        <f>'[1]16 anys'!R39</f>
        <v>7</v>
      </c>
      <c r="H417" s="23">
        <f>'[1]16 anys'!AC39</f>
        <v>7.666666666666667</v>
      </c>
      <c r="I417" s="24">
        <f>'[1]16 anys'!AD39</f>
        <v>7.3333333333333339</v>
      </c>
      <c r="J417" s="9">
        <f>'[1]16 anys'!AI39</f>
        <v>6.5277777777777786</v>
      </c>
    </row>
    <row r="418" spans="1:10" s="33" customFormat="1" x14ac:dyDescent="0.25">
      <c r="A418" s="183"/>
      <c r="B418" s="190"/>
      <c r="C418" s="193"/>
      <c r="D418" s="23">
        <f>'[1]16 anys'!I40</f>
        <v>7</v>
      </c>
      <c r="E418" s="23">
        <f>'[1]16 anys'!N40</f>
        <v>9</v>
      </c>
      <c r="F418" s="24">
        <f>'[1]16 anys'!O40</f>
        <v>8</v>
      </c>
      <c r="G418" s="23">
        <f>'[1]16 anys'!R40</f>
        <v>8</v>
      </c>
      <c r="H418" s="23">
        <f>'[1]16 anys'!AC40</f>
        <v>9.3333333333333339</v>
      </c>
      <c r="I418" s="24">
        <f>'[1]16 anys'!AD40</f>
        <v>8.6666666666666679</v>
      </c>
      <c r="J418" s="9">
        <f>'[1]16 anys'!AI40</f>
        <v>7.8888888888888893</v>
      </c>
    </row>
    <row r="419" spans="1:10" s="33" customFormat="1" x14ac:dyDescent="0.25">
      <c r="A419" s="183"/>
      <c r="B419" s="190"/>
      <c r="C419" s="193"/>
      <c r="D419" s="13"/>
      <c r="E419" s="13"/>
      <c r="F419" s="13"/>
      <c r="G419" s="13"/>
      <c r="H419" s="23">
        <f>'[1]16 anys'!AC41</f>
        <v>6</v>
      </c>
      <c r="I419" s="24">
        <f>'[1]16 anys'!AD41</f>
        <v>6</v>
      </c>
      <c r="J419" s="9">
        <f>'[1]16 anys'!AI41</f>
        <v>6</v>
      </c>
    </row>
    <row r="420" spans="1:10" s="33" customFormat="1" x14ac:dyDescent="0.25">
      <c r="A420" s="183"/>
      <c r="B420" s="190"/>
      <c r="C420" s="193"/>
      <c r="D420" s="23">
        <f>'[1]16 anys'!I43</f>
        <v>5.666666666666667</v>
      </c>
      <c r="E420" s="23">
        <f>'[1]16 anys'!N43</f>
        <v>6.5</v>
      </c>
      <c r="F420" s="24">
        <f>'[1]16 anys'!O43</f>
        <v>6.0833333333333339</v>
      </c>
      <c r="G420" s="23">
        <f>'[1]16 anys'!R43</f>
        <v>5</v>
      </c>
      <c r="H420" s="23">
        <f>'[1]16 anys'!AC43</f>
        <v>8</v>
      </c>
      <c r="I420" s="24">
        <f>'[1]16 anys'!AD43</f>
        <v>6.5</v>
      </c>
      <c r="J420" s="9">
        <f>'[1]16 anys'!AI43</f>
        <v>6.8611111111111116</v>
      </c>
    </row>
    <row r="421" spans="1:10" s="33" customFormat="1" x14ac:dyDescent="0.25">
      <c r="A421" s="183"/>
      <c r="B421" s="190"/>
      <c r="C421" s="193"/>
      <c r="D421" s="23">
        <f>'[1]16 anys'!I45</f>
        <v>6.666666666666667</v>
      </c>
      <c r="E421" s="23">
        <f>'[1]16 anys'!N45</f>
        <v>5</v>
      </c>
      <c r="F421" s="24">
        <f>'[1]16 anys'!O45</f>
        <v>5.8333333333333339</v>
      </c>
      <c r="G421" s="23">
        <f>'[1]16 anys'!R45</f>
        <v>6</v>
      </c>
      <c r="H421" s="23">
        <f>'[1]16 anys'!AC45</f>
        <v>7.333333333333333</v>
      </c>
      <c r="I421" s="24">
        <f>'[1]16 anys'!AD45</f>
        <v>6.6666666666666661</v>
      </c>
      <c r="J421" s="9">
        <f>'[1]16 anys'!AI45</f>
        <v>6.833333333333333</v>
      </c>
    </row>
    <row r="422" spans="1:10" s="33" customFormat="1" x14ac:dyDescent="0.25">
      <c r="A422" s="183"/>
      <c r="B422" s="190"/>
      <c r="C422" s="193"/>
      <c r="D422" s="23">
        <f>'[1]16 anys'!I46</f>
        <v>6.333333333333333</v>
      </c>
      <c r="E422" s="23">
        <f>'[1]16 anys'!N46</f>
        <v>5.333333333333333</v>
      </c>
      <c r="F422" s="24">
        <f>'[1]16 anys'!O46</f>
        <v>5.833333333333333</v>
      </c>
      <c r="G422" s="23">
        <f>'[1]16 anys'!R46</f>
        <v>8</v>
      </c>
      <c r="H422" s="23">
        <f>'[1]16 anys'!AC46</f>
        <v>8</v>
      </c>
      <c r="I422" s="24">
        <f>'[1]16 anys'!AD46</f>
        <v>8</v>
      </c>
      <c r="J422" s="9">
        <f>'[1]16 anys'!AI46</f>
        <v>7.6111111111111107</v>
      </c>
    </row>
    <row r="423" spans="1:10" s="33" customFormat="1" x14ac:dyDescent="0.25">
      <c r="A423" s="183"/>
      <c r="B423" s="190"/>
      <c r="C423" s="193"/>
      <c r="D423" s="23">
        <f>'[1]16 anys'!I47</f>
        <v>8.5</v>
      </c>
      <c r="E423" s="23">
        <f>'[1]16 anys'!N47</f>
        <v>7.5</v>
      </c>
      <c r="F423" s="24">
        <f>'[1]16 anys'!O47</f>
        <v>8</v>
      </c>
      <c r="G423" s="23">
        <f>'[1]16 anys'!R47</f>
        <v>8</v>
      </c>
      <c r="H423" s="23">
        <f>'[1]16 anys'!AC47</f>
        <v>9</v>
      </c>
      <c r="I423" s="24">
        <f>'[1]16 anys'!AD47</f>
        <v>8.5</v>
      </c>
      <c r="J423" s="9">
        <f>'[1]16 anys'!AI47</f>
        <v>8.5</v>
      </c>
    </row>
    <row r="424" spans="1:10" s="33" customFormat="1" x14ac:dyDescent="0.25">
      <c r="A424" s="183"/>
      <c r="B424" s="190"/>
      <c r="C424" s="193"/>
      <c r="D424" s="23">
        <f>'[1]16 anys'!I49</f>
        <v>5.333333333333333</v>
      </c>
      <c r="E424" s="23">
        <f>'[1]16 anys'!N49</f>
        <v>2</v>
      </c>
      <c r="F424" s="24">
        <f>'[1]16 anys'!O49</f>
        <v>3.6666666666666665</v>
      </c>
      <c r="G424" s="23">
        <f>'[1]16 anys'!R49</f>
        <v>5</v>
      </c>
      <c r="H424" s="23">
        <f>'[1]16 anys'!AC49</f>
        <v>6.5</v>
      </c>
      <c r="I424" s="24">
        <f>'[1]16 anys'!AD49</f>
        <v>5.75</v>
      </c>
      <c r="J424" s="9">
        <f>'[1]16 anys'!AI49</f>
        <v>5.8055555555555545</v>
      </c>
    </row>
    <row r="425" spans="1:10" s="33" customFormat="1" x14ac:dyDescent="0.25">
      <c r="A425" s="183"/>
      <c r="B425" s="190"/>
      <c r="C425" s="193"/>
      <c r="D425" s="23">
        <f>'[1]16 anys'!I50</f>
        <v>5.333333333333333</v>
      </c>
      <c r="E425" s="23">
        <f>'[1]16 anys'!N50</f>
        <v>5</v>
      </c>
      <c r="F425" s="24">
        <f>'[1]16 anys'!O50</f>
        <v>5.1666666666666661</v>
      </c>
      <c r="G425" s="13"/>
      <c r="H425" s="23">
        <f>'[1]16 anys'!AC50</f>
        <v>6.8</v>
      </c>
      <c r="I425" s="24">
        <f>'[1]16 anys'!AD50</f>
        <v>6.8</v>
      </c>
      <c r="J425" s="9">
        <f>'[1]16 anys'!AI50</f>
        <v>6.655555555555555</v>
      </c>
    </row>
    <row r="426" spans="1:10" s="33" customFormat="1" x14ac:dyDescent="0.25">
      <c r="A426" s="183"/>
      <c r="B426" s="190"/>
      <c r="C426" s="193"/>
      <c r="D426" s="23">
        <f>'[1]16 anys'!I51</f>
        <v>5.5</v>
      </c>
      <c r="E426" s="13"/>
      <c r="F426" s="24">
        <f>'[1]16 anys'!O51</f>
        <v>5.5</v>
      </c>
      <c r="G426" s="13"/>
      <c r="H426" s="23">
        <f>'[1]16 anys'!AC51</f>
        <v>5</v>
      </c>
      <c r="I426" s="24">
        <f>'[1]16 anys'!AD51</f>
        <v>5</v>
      </c>
      <c r="J426" s="9">
        <f>'[1]16 anys'!AI51</f>
        <v>5.5</v>
      </c>
    </row>
    <row r="427" spans="1:10" s="33" customFormat="1" x14ac:dyDescent="0.25">
      <c r="A427" s="183"/>
      <c r="B427" s="190"/>
      <c r="C427" s="193"/>
      <c r="D427" s="23">
        <f>'[1]16 anys'!I52</f>
        <v>7.666666666666667</v>
      </c>
      <c r="E427" s="23">
        <f>'[1]16 anys'!N52</f>
        <v>8.5</v>
      </c>
      <c r="F427" s="24">
        <f>'[1]16 anys'!O52</f>
        <v>8.0833333333333339</v>
      </c>
      <c r="G427" s="23">
        <f>'[1]16 anys'!R52</f>
        <v>9</v>
      </c>
      <c r="H427" s="23">
        <f>'[1]16 anys'!AC52</f>
        <v>9.3333333333333339</v>
      </c>
      <c r="I427" s="24">
        <f>'[1]16 anys'!AD52</f>
        <v>9.1666666666666679</v>
      </c>
      <c r="J427" s="9">
        <f>'[1]16 anys'!AI52</f>
        <v>8.75</v>
      </c>
    </row>
    <row r="428" spans="1:10" s="33" customFormat="1" x14ac:dyDescent="0.25">
      <c r="A428" s="183"/>
      <c r="B428" s="190"/>
      <c r="C428" s="193"/>
      <c r="D428" s="23">
        <f>'[1]16 anys'!I53</f>
        <v>4.333333333333333</v>
      </c>
      <c r="E428" s="23">
        <f>'[1]16 anys'!N53</f>
        <v>5</v>
      </c>
      <c r="F428" s="24">
        <f>'[1]16 anys'!O53</f>
        <v>4.6666666666666661</v>
      </c>
      <c r="G428" s="13"/>
      <c r="H428" s="23">
        <f>'[1]16 anys'!AC53</f>
        <v>6.5</v>
      </c>
      <c r="I428" s="24">
        <f>'[1]16 anys'!AD53</f>
        <v>6.5</v>
      </c>
      <c r="J428" s="9">
        <f>'[1]16 anys'!AI53</f>
        <v>6.3888888888888884</v>
      </c>
    </row>
    <row r="429" spans="1:10" s="33" customFormat="1" x14ac:dyDescent="0.25">
      <c r="A429" s="183"/>
      <c r="B429" s="190"/>
      <c r="C429" s="193"/>
      <c r="D429" s="23">
        <f>'[1]16 anys'!I56</f>
        <v>5</v>
      </c>
      <c r="E429" s="23">
        <f>'[1]16 anys'!N56</f>
        <v>6</v>
      </c>
      <c r="F429" s="24">
        <f>'[1]16 anys'!O56</f>
        <v>5.5</v>
      </c>
      <c r="G429" s="23">
        <f>'[1]16 anys'!R56</f>
        <v>6</v>
      </c>
      <c r="H429" s="23">
        <f>'[1]16 anys'!AC56</f>
        <v>5.5</v>
      </c>
      <c r="I429" s="24">
        <f>'[1]16 anys'!AD56</f>
        <v>5.75</v>
      </c>
      <c r="J429" s="9">
        <f>'[1]16 anys'!AI56</f>
        <v>5.75</v>
      </c>
    </row>
    <row r="430" spans="1:10" s="33" customFormat="1" x14ac:dyDescent="0.25">
      <c r="A430" s="183"/>
      <c r="B430" s="190"/>
      <c r="C430" s="193"/>
      <c r="D430" s="23">
        <f>'[1]16 anys'!I57</f>
        <v>7.333333333333333</v>
      </c>
      <c r="E430" s="23">
        <f>'[1]16 anys'!N57</f>
        <v>7</v>
      </c>
      <c r="F430" s="24">
        <f>'[1]16 anys'!O57</f>
        <v>7.1666666666666661</v>
      </c>
      <c r="G430" s="23">
        <f>'[1]16 anys'!R57</f>
        <v>6</v>
      </c>
      <c r="H430" s="23">
        <f>'[1]16 anys'!AC57</f>
        <v>7.5</v>
      </c>
      <c r="I430" s="24">
        <f>'[1]16 anys'!AD57</f>
        <v>6.75</v>
      </c>
      <c r="J430" s="9">
        <f>'[1]16 anys'!AI57</f>
        <v>7.3055555555555545</v>
      </c>
    </row>
    <row r="431" spans="1:10" s="33" customFormat="1" x14ac:dyDescent="0.25">
      <c r="A431" s="183"/>
      <c r="B431" s="190"/>
      <c r="C431" s="193"/>
      <c r="D431" s="23">
        <f>'[1]16 anys'!I61</f>
        <v>6.333333333333333</v>
      </c>
      <c r="E431" s="23">
        <f>'[1]16 anys'!N61</f>
        <v>8.5</v>
      </c>
      <c r="F431" s="24">
        <f>'[1]16 anys'!O61</f>
        <v>7.4166666666666661</v>
      </c>
      <c r="G431" s="23">
        <f>'[1]16 anys'!R61</f>
        <v>5</v>
      </c>
      <c r="H431" s="23">
        <f>'[1]16 anys'!AC61</f>
        <v>8</v>
      </c>
      <c r="I431" s="24">
        <f>'[1]16 anys'!AD61</f>
        <v>6.5</v>
      </c>
      <c r="J431" s="9">
        <f>'[1]16 anys'!AI61</f>
        <v>7.3055555555555545</v>
      </c>
    </row>
    <row r="432" spans="1:10" s="33" customFormat="1" x14ac:dyDescent="0.25">
      <c r="A432" s="183"/>
      <c r="B432" s="190"/>
      <c r="C432" s="193"/>
      <c r="D432" s="23">
        <f>'[1]16 anys'!I62</f>
        <v>5.333333333333333</v>
      </c>
      <c r="E432" s="23">
        <f>'[1]16 anys'!N62</f>
        <v>6</v>
      </c>
      <c r="F432" s="24">
        <f>'[1]16 anys'!O62</f>
        <v>5.6666666666666661</v>
      </c>
      <c r="G432" s="23">
        <f>'[1]16 anys'!R62</f>
        <v>5</v>
      </c>
      <c r="H432" s="23">
        <f>'[1]16 anys'!AC62</f>
        <v>8</v>
      </c>
      <c r="I432" s="24">
        <f>'[1]16 anys'!AD62</f>
        <v>6.5</v>
      </c>
      <c r="J432" s="9">
        <f>'[1]16 anys'!AI62</f>
        <v>6.7222222222222214</v>
      </c>
    </row>
    <row r="433" spans="1:11" s="33" customFormat="1" x14ac:dyDescent="0.25">
      <c r="A433" s="183"/>
      <c r="B433" s="190"/>
      <c r="C433" s="193"/>
      <c r="D433" s="23">
        <f>'[1]16 anys'!I63</f>
        <v>7.2</v>
      </c>
      <c r="E433" s="23">
        <f>'[1]16 anys'!N63</f>
        <v>5.5</v>
      </c>
      <c r="F433" s="24">
        <f>'[1]16 anys'!O63</f>
        <v>6.35</v>
      </c>
      <c r="G433" s="23">
        <f>'[1]16 anys'!R63</f>
        <v>5</v>
      </c>
      <c r="H433" s="23">
        <f>'[1]16 anys'!AC63</f>
        <v>8</v>
      </c>
      <c r="I433" s="24">
        <f>'[1]16 anys'!AD63</f>
        <v>6.5</v>
      </c>
      <c r="J433" s="9">
        <f>'[1]16 anys'!AI63</f>
        <v>6.95</v>
      </c>
      <c r="K433" s="38"/>
    </row>
    <row r="434" spans="1:11" s="33" customFormat="1" x14ac:dyDescent="0.25">
      <c r="A434" s="183"/>
      <c r="B434" s="190"/>
      <c r="C434" s="193"/>
      <c r="D434" s="23">
        <f>'[1]16 anys'!I64</f>
        <v>6.333333333333333</v>
      </c>
      <c r="E434" s="23">
        <f>'[1]16 anys'!N64</f>
        <v>6</v>
      </c>
      <c r="F434" s="24">
        <f>'[1]16 anys'!O64</f>
        <v>6.1666666666666661</v>
      </c>
      <c r="G434" s="13"/>
      <c r="H434" s="23">
        <f>'[1]16 anys'!AC64</f>
        <v>8</v>
      </c>
      <c r="I434" s="24">
        <f>'[1]16 anys'!AD64</f>
        <v>8</v>
      </c>
      <c r="J434" s="9">
        <f>'[1]16 anys'!AI64</f>
        <v>7.3888888888888884</v>
      </c>
      <c r="K434" s="38"/>
    </row>
    <row r="435" spans="1:11" s="33" customFormat="1" x14ac:dyDescent="0.25">
      <c r="A435" s="183"/>
      <c r="B435" s="190"/>
      <c r="C435" s="193"/>
      <c r="D435" s="23">
        <f>'[1]16 anys'!I65</f>
        <v>5.333333333333333</v>
      </c>
      <c r="E435" s="23">
        <f>'[1]16 anys'!N65</f>
        <v>3.5</v>
      </c>
      <c r="F435" s="24">
        <f>'[1]16 anys'!O65</f>
        <v>4.4166666666666661</v>
      </c>
      <c r="G435" s="13"/>
      <c r="H435" s="23">
        <f>'[1]16 anys'!AC65</f>
        <v>7</v>
      </c>
      <c r="I435" s="24">
        <f>'[1]16 anys'!AD65</f>
        <v>7</v>
      </c>
      <c r="J435" s="9">
        <f>'[1]16 anys'!AI65</f>
        <v>5.7361111111111107</v>
      </c>
      <c r="K435" s="38"/>
    </row>
    <row r="436" spans="1:11" s="33" customFormat="1" x14ac:dyDescent="0.25">
      <c r="A436" s="183"/>
      <c r="B436" s="190"/>
      <c r="C436" s="193"/>
      <c r="D436" s="23">
        <f>'[1]16 anys'!I67</f>
        <v>5.5</v>
      </c>
      <c r="E436" s="23">
        <f>'[1]16 anys'!N67</f>
        <v>1</v>
      </c>
      <c r="F436" s="24">
        <f>'[1]16 anys'!O67</f>
        <v>3.25</v>
      </c>
      <c r="G436" s="13"/>
      <c r="H436" s="23">
        <f>'[1]16 anys'!AC67</f>
        <v>8</v>
      </c>
      <c r="I436" s="24">
        <f>'[1]16 anys'!AD67</f>
        <v>8</v>
      </c>
      <c r="J436" s="9">
        <f>'[1]16 anys'!AI67</f>
        <v>6.416666666666667</v>
      </c>
      <c r="K436" s="38"/>
    </row>
    <row r="437" spans="1:11" s="33" customFormat="1" x14ac:dyDescent="0.25">
      <c r="A437" s="183"/>
      <c r="B437" s="190"/>
      <c r="C437" s="193"/>
      <c r="D437" s="23">
        <f>'[1]16 anys'!I68</f>
        <v>3.3333333333333335</v>
      </c>
      <c r="E437" s="23">
        <f>'[1]16 anys'!N68</f>
        <v>3</v>
      </c>
      <c r="F437" s="24">
        <f>'[1]16 anys'!O68</f>
        <v>3.166666666666667</v>
      </c>
      <c r="G437" s="13"/>
      <c r="H437" s="23">
        <f>'[1]16 anys'!AC68</f>
        <v>7</v>
      </c>
      <c r="I437" s="24">
        <f>'[1]16 anys'!AD68</f>
        <v>7</v>
      </c>
      <c r="J437" s="9">
        <f>'[1]16 anys'!AI68</f>
        <v>5.3611111111111116</v>
      </c>
      <c r="K437" s="38"/>
    </row>
    <row r="438" spans="1:11" s="33" customFormat="1" x14ac:dyDescent="0.25">
      <c r="A438" s="183"/>
      <c r="B438" s="190"/>
      <c r="C438" s="193"/>
      <c r="D438" s="23">
        <f>'[1]16 anys'!I69</f>
        <v>7.2</v>
      </c>
      <c r="E438" s="23">
        <f>'[1]16 anys'!N69</f>
        <v>5.666666666666667</v>
      </c>
      <c r="F438" s="24">
        <f>'[1]16 anys'!O69</f>
        <v>6.4333333333333336</v>
      </c>
      <c r="G438" s="13"/>
      <c r="H438" s="23">
        <f>'[1]16 anys'!AC69</f>
        <v>8</v>
      </c>
      <c r="I438" s="24">
        <f>'[1]16 anys'!AD69</f>
        <v>8</v>
      </c>
      <c r="J438" s="9">
        <f>'[1]16 anys'!AI69</f>
        <v>7.1444444444444448</v>
      </c>
      <c r="K438" s="38"/>
    </row>
    <row r="439" spans="1:11" s="33" customFormat="1" x14ac:dyDescent="0.25">
      <c r="A439" s="183"/>
      <c r="B439" s="190"/>
      <c r="C439" s="193"/>
      <c r="D439" s="23">
        <f>'[1]16 anys'!I71</f>
        <v>7</v>
      </c>
      <c r="E439" s="23">
        <f>'[1]16 anys'!N71</f>
        <v>8</v>
      </c>
      <c r="F439" s="24">
        <f>'[1]16 anys'!O71</f>
        <v>7.5</v>
      </c>
      <c r="G439" s="23">
        <f>'[1]16 anys'!R71</f>
        <v>6</v>
      </c>
      <c r="H439" s="23">
        <f>'[1]16 anys'!AC71</f>
        <v>8</v>
      </c>
      <c r="I439" s="24">
        <f>'[1]16 anys'!AD71</f>
        <v>7</v>
      </c>
      <c r="J439" s="9">
        <f>'[1]16 anys'!AI71</f>
        <v>7.166666666666667</v>
      </c>
      <c r="K439" s="38"/>
    </row>
    <row r="440" spans="1:11" s="33" customFormat="1" x14ac:dyDescent="0.25">
      <c r="A440" s="183"/>
      <c r="B440" s="190"/>
      <c r="C440" s="193"/>
      <c r="D440" s="23">
        <f>'[1]16 anys'!I72</f>
        <v>4.333333333333333</v>
      </c>
      <c r="E440" s="23">
        <f>'[1]16 anys'!N72</f>
        <v>2</v>
      </c>
      <c r="F440" s="24">
        <f>'[1]16 anys'!O72</f>
        <v>3.1666666666666665</v>
      </c>
      <c r="G440" s="13"/>
      <c r="H440" s="23">
        <f>'[1]16 anys'!AC72</f>
        <v>6</v>
      </c>
      <c r="I440" s="24">
        <f>'[1]16 anys'!AD72</f>
        <v>6</v>
      </c>
      <c r="J440" s="9">
        <f>'[1]16 anys'!AI72</f>
        <v>5.0555555555555554</v>
      </c>
      <c r="K440" s="38"/>
    </row>
    <row r="441" spans="1:11" s="33" customFormat="1" x14ac:dyDescent="0.25">
      <c r="A441" s="183"/>
      <c r="B441" s="190"/>
      <c r="C441" s="193"/>
      <c r="D441" s="23">
        <f>'[1]16 anys'!I74</f>
        <v>6</v>
      </c>
      <c r="E441" s="23">
        <f>'[1]16 anys'!N74</f>
        <v>3</v>
      </c>
      <c r="F441" s="24">
        <f>'[1]16 anys'!O74</f>
        <v>4.5</v>
      </c>
      <c r="G441" s="13"/>
      <c r="H441" s="13"/>
      <c r="I441" s="13"/>
      <c r="J441" s="9">
        <f>'[1]16 anys'!AI74</f>
        <v>4.5</v>
      </c>
      <c r="K441" s="38"/>
    </row>
    <row r="442" spans="1:11" s="33" customFormat="1" x14ac:dyDescent="0.25">
      <c r="A442" s="183"/>
      <c r="B442" s="190"/>
      <c r="C442" s="193"/>
      <c r="D442" s="23">
        <f>'[1]16 anys'!I76</f>
        <v>5.333333333333333</v>
      </c>
      <c r="E442" s="23">
        <f>'[1]16 anys'!N76</f>
        <v>3.5</v>
      </c>
      <c r="F442" s="24">
        <f>'[1]16 anys'!O76</f>
        <v>4.4166666666666661</v>
      </c>
      <c r="G442" s="13"/>
      <c r="H442" s="23">
        <f>'[1]16 anys'!AC76</f>
        <v>8</v>
      </c>
      <c r="I442" s="24">
        <f>'[1]16 anys'!AD76</f>
        <v>8</v>
      </c>
      <c r="J442" s="9">
        <f>'[1]16 anys'!AI76</f>
        <v>6.6833333333333327</v>
      </c>
      <c r="K442" s="38"/>
    </row>
    <row r="443" spans="1:11" s="33" customFormat="1" x14ac:dyDescent="0.25">
      <c r="A443" s="183"/>
      <c r="B443" s="190"/>
      <c r="C443" s="193"/>
      <c r="D443" s="23">
        <f>'[1]16 anys'!I80</f>
        <v>5.5</v>
      </c>
      <c r="E443" s="23">
        <f>'[1]16 anys'!N80</f>
        <v>1</v>
      </c>
      <c r="F443" s="24">
        <f>'[1]16 anys'!O80</f>
        <v>3.25</v>
      </c>
      <c r="G443" s="13"/>
      <c r="H443" s="23">
        <f>'[1]16 anys'!AC80</f>
        <v>5</v>
      </c>
      <c r="I443" s="24">
        <f>'[1]16 anys'!AD80</f>
        <v>5</v>
      </c>
      <c r="J443" s="9">
        <f>'[1]16 anys'!AI80</f>
        <v>4.6500000000000004</v>
      </c>
      <c r="K443" s="38"/>
    </row>
    <row r="444" spans="1:11" s="33" customFormat="1" x14ac:dyDescent="0.25">
      <c r="A444" s="183"/>
      <c r="B444" s="190"/>
      <c r="C444" s="193"/>
      <c r="D444" s="23">
        <f>'[1]16 anys'!I82</f>
        <v>5</v>
      </c>
      <c r="E444" s="13"/>
      <c r="F444" s="24">
        <f>'[1]16 anys'!O82</f>
        <v>5</v>
      </c>
      <c r="G444" s="13"/>
      <c r="H444" s="23">
        <f>'[1]16 anys'!AC82</f>
        <v>7</v>
      </c>
      <c r="I444" s="24">
        <f>'[1]16 anys'!AD82</f>
        <v>7</v>
      </c>
      <c r="J444" s="9">
        <f>'[1]16 anys'!AI82</f>
        <v>6</v>
      </c>
      <c r="K444" s="38"/>
    </row>
    <row r="445" spans="1:11" s="33" customFormat="1" x14ac:dyDescent="0.25">
      <c r="A445" s="183"/>
      <c r="B445" s="190"/>
      <c r="C445" s="193"/>
      <c r="D445" s="23">
        <f>'[1]16 anys'!I84</f>
        <v>7.25</v>
      </c>
      <c r="E445" s="23">
        <f>'[1]16 anys'!N84</f>
        <v>8</v>
      </c>
      <c r="F445" s="24">
        <f>'[1]16 anys'!O84</f>
        <v>7.625</v>
      </c>
      <c r="G445" s="23">
        <f>'[1]16 anys'!R84</f>
        <v>7</v>
      </c>
      <c r="H445" s="23">
        <f>'[1]16 anys'!AC84</f>
        <v>8.5</v>
      </c>
      <c r="I445" s="24">
        <f>'[1]16 anys'!AD84</f>
        <v>7.75</v>
      </c>
      <c r="J445" s="9">
        <f>'[1]16 anys'!AI84</f>
        <v>7.458333333333333</v>
      </c>
      <c r="K445" s="38"/>
    </row>
    <row r="446" spans="1:11" s="33" customFormat="1" x14ac:dyDescent="0.25">
      <c r="A446" s="183"/>
      <c r="B446" s="190"/>
      <c r="C446" s="193"/>
      <c r="D446" s="23">
        <f>'[1]16 anys'!I85</f>
        <v>8</v>
      </c>
      <c r="E446" s="23">
        <f>'[1]16 anys'!N85</f>
        <v>6</v>
      </c>
      <c r="F446" s="24">
        <f>'[1]16 anys'!O85</f>
        <v>7</v>
      </c>
      <c r="G446" s="23">
        <f>'[1]16 anys'!R85</f>
        <v>5</v>
      </c>
      <c r="H446" s="23">
        <f>'[1]16 anys'!AC85</f>
        <v>8</v>
      </c>
      <c r="I446" s="24">
        <f>'[1]16 anys'!AD85</f>
        <v>6.5</v>
      </c>
      <c r="J446" s="9">
        <f>'[1]16 anys'!AI85</f>
        <v>7.166666666666667</v>
      </c>
      <c r="K446" s="38"/>
    </row>
    <row r="447" spans="1:11" s="33" customFormat="1" x14ac:dyDescent="0.25">
      <c r="A447" s="183"/>
      <c r="B447" s="190"/>
      <c r="C447" s="193"/>
      <c r="D447" s="23">
        <f>'[1]16 anys'!I87</f>
        <v>6</v>
      </c>
      <c r="E447" s="23">
        <f>'[1]16 anys'!N87</f>
        <v>6.333333333333333</v>
      </c>
      <c r="F447" s="24">
        <f>'[1]16 anys'!O87</f>
        <v>6.1666666666666661</v>
      </c>
      <c r="G447" s="23">
        <f>'[1]16 anys'!R87</f>
        <v>3</v>
      </c>
      <c r="H447" s="23">
        <f>'[1]16 anys'!AC87</f>
        <v>8</v>
      </c>
      <c r="I447" s="24">
        <f>'[1]16 anys'!AD87</f>
        <v>5.5</v>
      </c>
      <c r="J447" s="9">
        <f>'[1]16 anys'!AI87</f>
        <v>6.2222222222222214</v>
      </c>
      <c r="K447" s="38"/>
    </row>
    <row r="448" spans="1:11" s="33" customFormat="1" x14ac:dyDescent="0.25">
      <c r="A448" s="183"/>
      <c r="B448" s="190"/>
      <c r="C448" s="193"/>
      <c r="D448" s="13"/>
      <c r="E448" s="13"/>
      <c r="F448" s="13"/>
      <c r="G448" s="13"/>
      <c r="H448" s="13"/>
      <c r="I448" s="13"/>
      <c r="J448" s="13"/>
      <c r="K448" s="111"/>
    </row>
    <row r="449" spans="1:10" s="33" customFormat="1" x14ac:dyDescent="0.25">
      <c r="A449" s="183"/>
      <c r="B449" s="190"/>
      <c r="C449" s="194"/>
      <c r="D449" s="10">
        <f>'[1]16 anys'!I91</f>
        <v>7.5</v>
      </c>
      <c r="E449" s="10">
        <f>'[1]16 anys'!N91</f>
        <v>6.5</v>
      </c>
      <c r="F449" s="11">
        <f>'[1]16 anys'!O91</f>
        <v>7</v>
      </c>
      <c r="G449" s="10">
        <f>'[1]16 anys'!R91</f>
        <v>5</v>
      </c>
      <c r="H449" s="10">
        <f>'[1]16 anys'!AC91</f>
        <v>9</v>
      </c>
      <c r="I449" s="11">
        <f>'[1]16 anys'!AD91</f>
        <v>7</v>
      </c>
      <c r="J449" s="12">
        <f>'[1]16 anys'!AI91</f>
        <v>7.333333333333333</v>
      </c>
    </row>
    <row r="450" spans="1:10" s="33" customFormat="1" x14ac:dyDescent="0.25">
      <c r="A450" s="183"/>
      <c r="B450" s="190"/>
      <c r="C450" s="195" t="s">
        <v>13</v>
      </c>
      <c r="D450" s="23">
        <f>'[1]16 anys'!I3</f>
        <v>3.6666666666666665</v>
      </c>
      <c r="E450" s="23">
        <f>'[1]16 anys'!N3</f>
        <v>2</v>
      </c>
      <c r="F450" s="24">
        <f>'[1]16 anys'!O3</f>
        <v>2.833333333333333</v>
      </c>
      <c r="G450" s="23">
        <f>'[1]16 anys'!R3</f>
        <v>2</v>
      </c>
      <c r="H450" s="23">
        <f>'[1]16 anys'!AC3</f>
        <v>5.333333333333333</v>
      </c>
      <c r="I450" s="24">
        <f>'[1]16 anys'!AD3</f>
        <v>3.6666666666666665</v>
      </c>
      <c r="J450" s="9">
        <f>'[1]16 anys'!AI3</f>
        <v>4.166666666666667</v>
      </c>
    </row>
    <row r="451" spans="1:10" s="33" customFormat="1" x14ac:dyDescent="0.25">
      <c r="A451" s="183"/>
      <c r="B451" s="190"/>
      <c r="C451" s="196"/>
      <c r="D451" s="23">
        <f>'[1]16 anys'!I4</f>
        <v>9</v>
      </c>
      <c r="E451" s="23">
        <f>'[1]16 anys'!N4</f>
        <v>9</v>
      </c>
      <c r="F451" s="24">
        <f>'[1]16 anys'!O4</f>
        <v>9</v>
      </c>
      <c r="G451" s="23">
        <f>'[1]16 anys'!R4</f>
        <v>7</v>
      </c>
      <c r="H451" s="23">
        <f>'[1]16 anys'!AC4</f>
        <v>8.75</v>
      </c>
      <c r="I451" s="24">
        <f>'[1]16 anys'!AD4</f>
        <v>7.875</v>
      </c>
      <c r="J451" s="9">
        <f>'[1]16 anys'!AI4</f>
        <v>8.625</v>
      </c>
    </row>
    <row r="452" spans="1:10" s="33" customFormat="1" x14ac:dyDescent="0.25">
      <c r="A452" s="183"/>
      <c r="B452" s="190"/>
      <c r="C452" s="196"/>
      <c r="D452" s="23">
        <f>'[1]16 anys'!I6</f>
        <v>8</v>
      </c>
      <c r="E452" s="23">
        <f>'[1]16 anys'!N6</f>
        <v>8</v>
      </c>
      <c r="F452" s="24">
        <f>'[1]16 anys'!O6</f>
        <v>8</v>
      </c>
      <c r="G452" s="23">
        <f>'[1]16 anys'!R6</f>
        <v>6</v>
      </c>
      <c r="H452" s="23">
        <f>'[1]16 anys'!AC6</f>
        <v>9.25</v>
      </c>
      <c r="I452" s="24">
        <f>'[1]16 anys'!AD6</f>
        <v>7.625</v>
      </c>
      <c r="J452" s="9">
        <f>'[1]16 anys'!AI6</f>
        <v>7.875</v>
      </c>
    </row>
    <row r="453" spans="1:10" s="33" customFormat="1" x14ac:dyDescent="0.25">
      <c r="A453" s="183"/>
      <c r="B453" s="190"/>
      <c r="C453" s="196"/>
      <c r="D453" s="23">
        <f>'[1]16 anys'!I7</f>
        <v>7.333333333333333</v>
      </c>
      <c r="E453" s="23">
        <f>'[1]16 anys'!N7</f>
        <v>7</v>
      </c>
      <c r="F453" s="24">
        <f>'[1]16 anys'!O7</f>
        <v>7.1666666666666661</v>
      </c>
      <c r="G453" s="23">
        <f>'[1]16 anys'!R7</f>
        <v>5</v>
      </c>
      <c r="H453" s="23">
        <f>'[1]16 anys'!AC7</f>
        <v>7.25</v>
      </c>
      <c r="I453" s="24">
        <f>'[1]16 anys'!AD7</f>
        <v>6.125</v>
      </c>
      <c r="J453" s="9">
        <f>'[1]16 anys'!AI7</f>
        <v>7.4305555555555545</v>
      </c>
    </row>
    <row r="454" spans="1:10" s="33" customFormat="1" x14ac:dyDescent="0.25">
      <c r="A454" s="183"/>
      <c r="B454" s="190"/>
      <c r="C454" s="196"/>
      <c r="D454" s="23">
        <f>'[1]16 anys'!I8</f>
        <v>7</v>
      </c>
      <c r="E454" s="23">
        <f>'[1]16 anys'!N8</f>
        <v>9</v>
      </c>
      <c r="F454" s="24">
        <f>'[1]16 anys'!O8</f>
        <v>8</v>
      </c>
      <c r="G454" s="23">
        <f>'[1]16 anys'!R8</f>
        <v>5</v>
      </c>
      <c r="H454" s="23">
        <f>'[1]16 anys'!AC8</f>
        <v>7.25</v>
      </c>
      <c r="I454" s="24">
        <f>'[1]16 anys'!AD8</f>
        <v>6.125</v>
      </c>
      <c r="J454" s="9">
        <f>'[1]16 anys'!AI8</f>
        <v>8.0416666666666661</v>
      </c>
    </row>
    <row r="455" spans="1:10" s="33" customFormat="1" x14ac:dyDescent="0.25">
      <c r="A455" s="183"/>
      <c r="B455" s="190"/>
      <c r="C455" s="196"/>
      <c r="D455" s="23">
        <f>'[1]16 anys'!I9</f>
        <v>4.333333333333333</v>
      </c>
      <c r="E455" s="23">
        <f>'[1]16 anys'!N9</f>
        <v>1</v>
      </c>
      <c r="F455" s="24">
        <f>'[1]16 anys'!O9</f>
        <v>2.6666666666666665</v>
      </c>
      <c r="G455" s="23">
        <f>'[1]16 anys'!R9</f>
        <v>2</v>
      </c>
      <c r="H455" s="23">
        <f>'[1]16 anys'!AC9</f>
        <v>4</v>
      </c>
      <c r="I455" s="24">
        <f>'[1]16 anys'!AD9</f>
        <v>3</v>
      </c>
      <c r="J455" s="9">
        <f>'[1]16 anys'!AI9</f>
        <v>4.2222222222222223</v>
      </c>
    </row>
    <row r="456" spans="1:10" s="33" customFormat="1" x14ac:dyDescent="0.25">
      <c r="A456" s="183"/>
      <c r="B456" s="190"/>
      <c r="C456" s="196"/>
      <c r="D456" s="23">
        <f>'[1]16 anys'!I10</f>
        <v>7.333333333333333</v>
      </c>
      <c r="E456" s="23">
        <f>'[1]16 anys'!N10</f>
        <v>6</v>
      </c>
      <c r="F456" s="24">
        <f>'[1]16 anys'!O10</f>
        <v>6.6666666666666661</v>
      </c>
      <c r="G456" s="23">
        <f>'[1]16 anys'!R10</f>
        <v>6</v>
      </c>
      <c r="H456" s="23">
        <f>'[1]16 anys'!AC10</f>
        <v>7</v>
      </c>
      <c r="I456" s="24">
        <f>'[1]16 anys'!AD10</f>
        <v>6.5</v>
      </c>
      <c r="J456" s="9">
        <f>'[1]16 anys'!AI10</f>
        <v>7.3888888888888884</v>
      </c>
    </row>
    <row r="457" spans="1:10" s="33" customFormat="1" x14ac:dyDescent="0.25">
      <c r="A457" s="183"/>
      <c r="B457" s="190"/>
      <c r="C457" s="196"/>
      <c r="D457" s="23">
        <f>'[1]16 anys'!I11</f>
        <v>5.333333333333333</v>
      </c>
      <c r="E457" s="23">
        <f>'[1]16 anys'!N11</f>
        <v>6</v>
      </c>
      <c r="F457" s="24">
        <f>'[1]16 anys'!O11</f>
        <v>5.6666666666666661</v>
      </c>
      <c r="G457" s="23">
        <f>'[1]16 anys'!R11</f>
        <v>2</v>
      </c>
      <c r="H457" s="23">
        <f>'[1]16 anys'!AC11</f>
        <v>6</v>
      </c>
      <c r="I457" s="24">
        <f>'[1]16 anys'!AD11</f>
        <v>4</v>
      </c>
      <c r="J457" s="9">
        <f>'[1]16 anys'!AI11</f>
        <v>5.5555555555555545</v>
      </c>
    </row>
    <row r="458" spans="1:10" s="33" customFormat="1" x14ac:dyDescent="0.25">
      <c r="A458" s="183"/>
      <c r="B458" s="190"/>
      <c r="C458" s="196"/>
      <c r="D458" s="23">
        <f>'[1]16 anys'!I13</f>
        <v>9</v>
      </c>
      <c r="E458" s="23">
        <f>'[1]16 anys'!N13</f>
        <v>7</v>
      </c>
      <c r="F458" s="24">
        <f>'[1]16 anys'!O13</f>
        <v>8</v>
      </c>
      <c r="G458" s="23">
        <f>'[1]16 anys'!R13</f>
        <v>8</v>
      </c>
      <c r="H458" s="23">
        <f>'[1]16 anys'!AC13</f>
        <v>8</v>
      </c>
      <c r="I458" s="24">
        <f>'[1]16 anys'!AD13</f>
        <v>8</v>
      </c>
      <c r="J458" s="9">
        <f>'[1]16 anys'!AI13</f>
        <v>8.3333333333333339</v>
      </c>
    </row>
    <row r="459" spans="1:10" s="33" customFormat="1" x14ac:dyDescent="0.25">
      <c r="A459" s="183"/>
      <c r="B459" s="190"/>
      <c r="C459" s="196"/>
      <c r="D459" s="23">
        <f>'[1]16 anys'!I14</f>
        <v>5.666666666666667</v>
      </c>
      <c r="E459" s="23">
        <f>'[1]16 anys'!N14</f>
        <v>5</v>
      </c>
      <c r="F459" s="24">
        <f>'[1]16 anys'!O14</f>
        <v>5.3333333333333339</v>
      </c>
      <c r="G459" s="23">
        <f>'[1]16 anys'!R14</f>
        <v>2</v>
      </c>
      <c r="H459" s="23">
        <f>'[1]16 anys'!AC14</f>
        <v>5</v>
      </c>
      <c r="I459" s="24">
        <f>'[1]16 anys'!AD14</f>
        <v>3.5</v>
      </c>
      <c r="J459" s="9">
        <f>'[1]16 anys'!AI14</f>
        <v>5.2777777777777777</v>
      </c>
    </row>
    <row r="460" spans="1:10" s="33" customFormat="1" x14ac:dyDescent="0.25">
      <c r="A460" s="183"/>
      <c r="B460" s="190"/>
      <c r="C460" s="196"/>
      <c r="D460" s="23">
        <f>'[1]16 anys'!I15</f>
        <v>6.333333333333333</v>
      </c>
      <c r="E460" s="23">
        <f>'[1]16 anys'!N15</f>
        <v>6</v>
      </c>
      <c r="F460" s="24">
        <f>'[1]16 anys'!O15</f>
        <v>6.1666666666666661</v>
      </c>
      <c r="G460" s="23">
        <f>'[1]16 anys'!R15</f>
        <v>6</v>
      </c>
      <c r="H460" s="23">
        <f>'[1]16 anys'!AC15</f>
        <v>7</v>
      </c>
      <c r="I460" s="24">
        <f>'[1]16 anys'!AD15</f>
        <v>6.5</v>
      </c>
      <c r="J460" s="9">
        <f>'[1]16 anys'!AI15</f>
        <v>6.8888888888888884</v>
      </c>
    </row>
    <row r="461" spans="1:10" s="33" customFormat="1" x14ac:dyDescent="0.25">
      <c r="A461" s="183"/>
      <c r="B461" s="190"/>
      <c r="C461" s="196"/>
      <c r="D461" s="23">
        <f>'[1]16 anys'!I21</f>
        <v>6</v>
      </c>
      <c r="E461" s="23">
        <f>'[1]16 anys'!N21</f>
        <v>5</v>
      </c>
      <c r="F461" s="24">
        <f>'[1]16 anys'!O21</f>
        <v>5.5</v>
      </c>
      <c r="G461" s="23">
        <f>'[1]16 anys'!R21</f>
        <v>2</v>
      </c>
      <c r="H461" s="23">
        <f>'[1]16 anys'!AC21</f>
        <v>6.25</v>
      </c>
      <c r="I461" s="24">
        <f>'[1]16 anys'!AD21</f>
        <v>4.125</v>
      </c>
      <c r="J461" s="9">
        <f>'[1]16 anys'!AI21</f>
        <v>5.875</v>
      </c>
    </row>
    <row r="462" spans="1:10" s="33" customFormat="1" x14ac:dyDescent="0.25">
      <c r="A462" s="183"/>
      <c r="B462" s="190"/>
      <c r="C462" s="196"/>
      <c r="D462" s="23">
        <f>'[1]16 anys'!I23</f>
        <v>7</v>
      </c>
      <c r="E462" s="23">
        <f>'[1]16 anys'!N23</f>
        <v>7</v>
      </c>
      <c r="F462" s="24">
        <f>'[1]16 anys'!O23</f>
        <v>7</v>
      </c>
      <c r="G462" s="23">
        <f>'[1]16 anys'!R23</f>
        <v>5</v>
      </c>
      <c r="H462" s="23">
        <f>'[1]16 anys'!AC23</f>
        <v>8.3333333333333339</v>
      </c>
      <c r="I462" s="24">
        <f>'[1]16 anys'!AD23</f>
        <v>6.666666666666667</v>
      </c>
      <c r="J462" s="9">
        <f>'[1]16 anys'!AI23</f>
        <v>7.5555555555555562</v>
      </c>
    </row>
    <row r="463" spans="1:10" s="33" customFormat="1" x14ac:dyDescent="0.25">
      <c r="A463" s="183"/>
      <c r="B463" s="190"/>
      <c r="C463" s="196"/>
      <c r="D463" s="23">
        <f>'[1]16 anys'!I24</f>
        <v>8</v>
      </c>
      <c r="E463" s="23">
        <f>'[1]16 anys'!N24</f>
        <v>8</v>
      </c>
      <c r="F463" s="24">
        <f>'[1]16 anys'!O24</f>
        <v>8</v>
      </c>
      <c r="G463" s="23">
        <f>'[1]16 anys'!R24</f>
        <v>5</v>
      </c>
      <c r="H463" s="23">
        <f>'[1]16 anys'!AC24</f>
        <v>8.25</v>
      </c>
      <c r="I463" s="24">
        <f>'[1]16 anys'!AD24</f>
        <v>6.625</v>
      </c>
      <c r="J463" s="9">
        <f>'[1]16 anys'!AI24</f>
        <v>7.875</v>
      </c>
    </row>
    <row r="464" spans="1:10" s="33" customFormat="1" x14ac:dyDescent="0.25">
      <c r="A464" s="183"/>
      <c r="B464" s="190"/>
      <c r="C464" s="196"/>
      <c r="D464" s="23">
        <f>'[1]16 anys'!I25</f>
        <v>7</v>
      </c>
      <c r="E464" s="23">
        <f>'[1]16 anys'!N25</f>
        <v>5</v>
      </c>
      <c r="F464" s="24">
        <f>'[1]16 anys'!O25</f>
        <v>6</v>
      </c>
      <c r="G464" s="23">
        <f>'[1]16 anys'!R25</f>
        <v>6</v>
      </c>
      <c r="H464" s="23">
        <f>'[1]16 anys'!AC25</f>
        <v>8.75</v>
      </c>
      <c r="I464" s="24">
        <f>'[1]16 anys'!AD25</f>
        <v>7.375</v>
      </c>
      <c r="J464" s="9">
        <f>'[1]16 anys'!AI25</f>
        <v>7.791666666666667</v>
      </c>
    </row>
    <row r="465" spans="1:10" s="33" customFormat="1" x14ac:dyDescent="0.25">
      <c r="A465" s="183"/>
      <c r="B465" s="190"/>
      <c r="C465" s="196"/>
      <c r="D465" s="23">
        <f>'[1]16 anys'!I26</f>
        <v>7.333333333333333</v>
      </c>
      <c r="E465" s="23">
        <f>'[1]16 anys'!N26</f>
        <v>6</v>
      </c>
      <c r="F465" s="24">
        <f>'[1]16 anys'!O26</f>
        <v>6.6666666666666661</v>
      </c>
      <c r="G465" s="23">
        <f>'[1]16 anys'!R26</f>
        <v>9</v>
      </c>
      <c r="H465" s="23">
        <f>'[1]16 anys'!AC26</f>
        <v>9.5</v>
      </c>
      <c r="I465" s="24">
        <f>'[1]16 anys'!AD26</f>
        <v>9.25</v>
      </c>
      <c r="J465" s="9">
        <f>'[1]16 anys'!AI26</f>
        <v>7.9722222222222214</v>
      </c>
    </row>
    <row r="466" spans="1:10" s="33" customFormat="1" x14ac:dyDescent="0.25">
      <c r="A466" s="183"/>
      <c r="B466" s="190"/>
      <c r="C466" s="196"/>
      <c r="D466" s="23">
        <f>'[1]16 anys'!I28</f>
        <v>6.666666666666667</v>
      </c>
      <c r="E466" s="23">
        <f>'[1]16 anys'!N28</f>
        <v>7</v>
      </c>
      <c r="F466" s="24">
        <f>'[1]16 anys'!O28</f>
        <v>6.8333333333333339</v>
      </c>
      <c r="G466" s="23">
        <f>'[1]16 anys'!R28</f>
        <v>5</v>
      </c>
      <c r="H466" s="23">
        <f>'[1]16 anys'!AC28</f>
        <v>8.75</v>
      </c>
      <c r="I466" s="24">
        <f>'[1]16 anys'!AD28</f>
        <v>6.875</v>
      </c>
      <c r="J466" s="9">
        <f>'[1]16 anys'!AI28</f>
        <v>7.2361111111111116</v>
      </c>
    </row>
    <row r="467" spans="1:10" s="33" customFormat="1" x14ac:dyDescent="0.25">
      <c r="A467" s="183"/>
      <c r="B467" s="190"/>
      <c r="C467" s="196"/>
      <c r="D467" s="23">
        <f>'[1]16 anys'!I30</f>
        <v>6.666666666666667</v>
      </c>
      <c r="E467" s="23">
        <f>'[1]16 anys'!N30</f>
        <v>6</v>
      </c>
      <c r="F467" s="24">
        <f>'[1]16 anys'!O30</f>
        <v>6.3333333333333339</v>
      </c>
      <c r="G467" s="23">
        <f>'[1]16 anys'!R30</f>
        <v>6</v>
      </c>
      <c r="H467" s="23">
        <f>'[1]16 anys'!AC30</f>
        <v>7.5</v>
      </c>
      <c r="I467" s="24">
        <f>'[1]16 anys'!AD30</f>
        <v>6.75</v>
      </c>
      <c r="J467" s="9">
        <f>'[1]16 anys'!AI30</f>
        <v>7.0277777777777786</v>
      </c>
    </row>
    <row r="468" spans="1:10" s="33" customFormat="1" x14ac:dyDescent="0.25">
      <c r="A468" s="183"/>
      <c r="B468" s="190"/>
      <c r="C468" s="196"/>
      <c r="D468" s="23">
        <f>'[1]16 anys'!I34</f>
        <v>4</v>
      </c>
      <c r="E468" s="23">
        <f>'[1]16 anys'!N34</f>
        <v>2.3333333333333335</v>
      </c>
      <c r="F468" s="24">
        <f>'[1]16 anys'!O34</f>
        <v>3.166666666666667</v>
      </c>
      <c r="G468" s="13"/>
      <c r="H468" s="23">
        <f>'[1]16 anys'!AC34</f>
        <v>5.5</v>
      </c>
      <c r="I468" s="24">
        <f>'[1]16 anys'!AD34</f>
        <v>5.5</v>
      </c>
      <c r="J468" s="9">
        <f>'[1]16 anys'!AI34</f>
        <v>5.2222222222222223</v>
      </c>
    </row>
    <row r="469" spans="1:10" s="33" customFormat="1" x14ac:dyDescent="0.25">
      <c r="A469" s="183"/>
      <c r="B469" s="190"/>
      <c r="C469" s="196"/>
      <c r="D469" s="23">
        <f>'[1]16 anys'!I36</f>
        <v>5.333333333333333</v>
      </c>
      <c r="E469" s="23">
        <f>'[1]16 anys'!N36</f>
        <v>6</v>
      </c>
      <c r="F469" s="24">
        <f>'[1]16 anys'!O36</f>
        <v>5.6666666666666661</v>
      </c>
      <c r="G469" s="23">
        <f>'[1]16 anys'!R36</f>
        <v>7</v>
      </c>
      <c r="H469" s="23">
        <f>'[1]16 anys'!AC36</f>
        <v>7</v>
      </c>
      <c r="I469" s="24">
        <f>'[1]16 anys'!AD36</f>
        <v>7</v>
      </c>
      <c r="J469" s="9">
        <f>'[1]16 anys'!AI36</f>
        <v>6.8888888888888884</v>
      </c>
    </row>
    <row r="470" spans="1:10" s="33" customFormat="1" x14ac:dyDescent="0.25">
      <c r="A470" s="183"/>
      <c r="B470" s="190"/>
      <c r="C470" s="196"/>
      <c r="D470" s="23">
        <f>'[1]16 anys'!I37</f>
        <v>4.666666666666667</v>
      </c>
      <c r="E470" s="23">
        <f>'[1]16 anys'!N37</f>
        <v>5</v>
      </c>
      <c r="F470" s="24">
        <f>'[1]16 anys'!O37</f>
        <v>4.8333333333333339</v>
      </c>
      <c r="G470" s="23">
        <f>'[1]16 anys'!R37</f>
        <v>5</v>
      </c>
      <c r="H470" s="23">
        <f>'[1]16 anys'!AC37</f>
        <v>7.666666666666667</v>
      </c>
      <c r="I470" s="24">
        <f>'[1]16 anys'!AD37</f>
        <v>6.3333333333333339</v>
      </c>
      <c r="J470" s="9">
        <f>'[1]16 anys'!AI37</f>
        <v>6.0555555555555562</v>
      </c>
    </row>
    <row r="471" spans="1:10" s="33" customFormat="1" x14ac:dyDescent="0.25">
      <c r="A471" s="183"/>
      <c r="B471" s="190"/>
      <c r="C471" s="196"/>
      <c r="D471" s="23">
        <f>'[1]16 anys'!I38</f>
        <v>5.333333333333333</v>
      </c>
      <c r="E471" s="23">
        <f>'[1]16 anys'!N38</f>
        <v>5.666666666666667</v>
      </c>
      <c r="F471" s="24">
        <f>'[1]16 anys'!O38</f>
        <v>5.5</v>
      </c>
      <c r="G471" s="23">
        <f>'[1]16 anys'!R38</f>
        <v>6</v>
      </c>
      <c r="H471" s="23">
        <f>'[1]16 anys'!AC38</f>
        <v>6.5</v>
      </c>
      <c r="I471" s="24">
        <f>'[1]16 anys'!AD38</f>
        <v>6.25</v>
      </c>
      <c r="J471" s="9">
        <f>'[1]16 anys'!AI38</f>
        <v>6.25</v>
      </c>
    </row>
    <row r="472" spans="1:10" s="33" customFormat="1" x14ac:dyDescent="0.25">
      <c r="A472" s="183"/>
      <c r="B472" s="190"/>
      <c r="C472" s="196"/>
      <c r="D472" s="23">
        <f>'[1]16 anys'!I42</f>
        <v>5</v>
      </c>
      <c r="E472" s="23">
        <f>'[1]16 anys'!N42</f>
        <v>5.5</v>
      </c>
      <c r="F472" s="24">
        <f>'[1]16 anys'!O42</f>
        <v>5.25</v>
      </c>
      <c r="G472" s="23">
        <f>'[1]16 anys'!R42</f>
        <v>6</v>
      </c>
      <c r="H472" s="23">
        <f>'[1]16 anys'!AC42</f>
        <v>7</v>
      </c>
      <c r="I472" s="24">
        <f>'[1]16 anys'!AD42</f>
        <v>6.5</v>
      </c>
      <c r="J472" s="9">
        <f>'[1]16 anys'!AI42</f>
        <v>6.25</v>
      </c>
    </row>
    <row r="473" spans="1:10" s="33" customFormat="1" x14ac:dyDescent="0.25">
      <c r="A473" s="183"/>
      <c r="B473" s="190"/>
      <c r="C473" s="196"/>
      <c r="D473" s="23">
        <f>'[1]16 anys'!I44</f>
        <v>7.333333333333333</v>
      </c>
      <c r="E473" s="23">
        <f>'[1]16 anys'!N44</f>
        <v>8.5</v>
      </c>
      <c r="F473" s="24">
        <f>'[1]16 anys'!O44</f>
        <v>7.9166666666666661</v>
      </c>
      <c r="G473" s="23">
        <f>'[1]16 anys'!R44</f>
        <v>7</v>
      </c>
      <c r="H473" s="23">
        <f>'[1]16 anys'!AC44</f>
        <v>8</v>
      </c>
      <c r="I473" s="24">
        <f>'[1]16 anys'!AD44</f>
        <v>7.5</v>
      </c>
      <c r="J473" s="9">
        <f>'[1]16 anys'!AI44</f>
        <v>7.8055555555555545</v>
      </c>
    </row>
    <row r="474" spans="1:10" s="33" customFormat="1" x14ac:dyDescent="0.25">
      <c r="A474" s="183"/>
      <c r="B474" s="190"/>
      <c r="C474" s="196"/>
      <c r="D474" s="23">
        <f>'[1]16 anys'!I48</f>
        <v>4.333333333333333</v>
      </c>
      <c r="E474" s="23">
        <f>'[1]16 anys'!N48</f>
        <v>4</v>
      </c>
      <c r="F474" s="24">
        <f>'[1]16 anys'!O48</f>
        <v>4.1666666666666661</v>
      </c>
      <c r="G474" s="23">
        <f>'[1]16 anys'!R48</f>
        <v>5</v>
      </c>
      <c r="H474" s="23">
        <f>'[1]16 anys'!AC48</f>
        <v>6.666666666666667</v>
      </c>
      <c r="I474" s="24">
        <f>'[1]16 anys'!AD48</f>
        <v>5.8333333333333339</v>
      </c>
      <c r="J474" s="9">
        <f>'[1]16 anys'!AI48</f>
        <v>6</v>
      </c>
    </row>
    <row r="475" spans="1:10" s="33" customFormat="1" x14ac:dyDescent="0.25">
      <c r="A475" s="183"/>
      <c r="B475" s="190"/>
      <c r="C475" s="196"/>
      <c r="D475" s="23">
        <f>'[1]16 anys'!I54</f>
        <v>5.666666666666667</v>
      </c>
      <c r="E475" s="23">
        <f>'[1]16 anys'!N54</f>
        <v>6</v>
      </c>
      <c r="F475" s="24">
        <f>'[1]16 anys'!O54</f>
        <v>5.8333333333333339</v>
      </c>
      <c r="G475" s="23">
        <f>'[1]16 anys'!R54</f>
        <v>8</v>
      </c>
      <c r="H475" s="23">
        <f>'[1]16 anys'!AC54</f>
        <v>6.333333333333333</v>
      </c>
      <c r="I475" s="24">
        <f>'[1]16 anys'!AD54</f>
        <v>7.1666666666666661</v>
      </c>
      <c r="J475" s="9">
        <f>'[1]16 anys'!AI54</f>
        <v>6.666666666666667</v>
      </c>
    </row>
    <row r="476" spans="1:10" s="33" customFormat="1" x14ac:dyDescent="0.25">
      <c r="A476" s="183"/>
      <c r="B476" s="190"/>
      <c r="C476" s="196"/>
      <c r="D476" s="23">
        <f>'[1]16 anys'!I55</f>
        <v>4.333333333333333</v>
      </c>
      <c r="E476" s="23">
        <f>'[1]16 anys'!N55</f>
        <v>3.5</v>
      </c>
      <c r="F476" s="24">
        <f>'[1]16 anys'!O55</f>
        <v>3.9166666666666665</v>
      </c>
      <c r="G476" s="23">
        <f>'[1]16 anys'!R55</f>
        <v>6</v>
      </c>
      <c r="H476" s="23">
        <f>'[1]16 anys'!AC55</f>
        <v>7.666666666666667</v>
      </c>
      <c r="I476" s="24">
        <f>'[1]16 anys'!AD55</f>
        <v>6.8333333333333339</v>
      </c>
      <c r="J476" s="9">
        <f>'[1]16 anys'!AI55</f>
        <v>6.25</v>
      </c>
    </row>
    <row r="477" spans="1:10" s="33" customFormat="1" x14ac:dyDescent="0.25">
      <c r="A477" s="183"/>
      <c r="B477" s="190"/>
      <c r="C477" s="196"/>
      <c r="D477" s="7">
        <f>'[1]16 anys'!I58</f>
        <v>5</v>
      </c>
      <c r="E477" s="7">
        <f>'[1]16 anys'!N58</f>
        <v>4</v>
      </c>
      <c r="F477" s="8">
        <f>'[1]16 anys'!O58</f>
        <v>4.5</v>
      </c>
      <c r="G477" s="7">
        <f>'[1]16 anys'!R58</f>
        <v>2</v>
      </c>
      <c r="H477" s="7">
        <f>'[1]16 anys'!AC58</f>
        <v>6.666666666666667</v>
      </c>
      <c r="I477" s="8">
        <f>'[1]16 anys'!AD58</f>
        <v>4.3333333333333339</v>
      </c>
      <c r="J477" s="9">
        <f>'[1]16 anys'!AI58</f>
        <v>5.6111111111111116</v>
      </c>
    </row>
    <row r="478" spans="1:10" s="33" customFormat="1" x14ac:dyDescent="0.25">
      <c r="A478" s="183"/>
      <c r="B478" s="190"/>
      <c r="C478" s="196"/>
      <c r="D478" s="23">
        <f>'[1]16 anys'!I59</f>
        <v>9.25</v>
      </c>
      <c r="E478" s="23">
        <f>'[1]16 anys'!N59</f>
        <v>8.5</v>
      </c>
      <c r="F478" s="24">
        <f>'[1]16 anys'!O59</f>
        <v>8.875</v>
      </c>
      <c r="G478" s="23">
        <f>'[1]16 anys'!R59</f>
        <v>9</v>
      </c>
      <c r="H478" s="23">
        <f>'[1]16 anys'!AC59</f>
        <v>9</v>
      </c>
      <c r="I478" s="24">
        <f>'[1]16 anys'!AD59</f>
        <v>9</v>
      </c>
      <c r="J478" s="9">
        <f>'[1]16 anys'!AI59</f>
        <v>8.9583333333333339</v>
      </c>
    </row>
    <row r="479" spans="1:10" s="33" customFormat="1" x14ac:dyDescent="0.25">
      <c r="A479" s="183"/>
      <c r="B479" s="190"/>
      <c r="C479" s="196"/>
      <c r="D479" s="23">
        <f>'[1]16 anys'!I60</f>
        <v>6.333333333333333</v>
      </c>
      <c r="E479" s="23">
        <f>'[1]16 anys'!N60</f>
        <v>6</v>
      </c>
      <c r="F479" s="24">
        <f>'[1]16 anys'!O60</f>
        <v>6.1666666666666661</v>
      </c>
      <c r="G479" s="23">
        <f>'[1]16 anys'!R60</f>
        <v>6</v>
      </c>
      <c r="H479" s="23">
        <f>'[1]16 anys'!AC60</f>
        <v>7.25</v>
      </c>
      <c r="I479" s="24">
        <f>'[1]16 anys'!AD60</f>
        <v>6.625</v>
      </c>
      <c r="J479" s="9">
        <f>'[1]16 anys'!AI60</f>
        <v>7.2638888888888884</v>
      </c>
    </row>
    <row r="480" spans="1:10" s="33" customFormat="1" x14ac:dyDescent="0.25">
      <c r="A480" s="183"/>
      <c r="B480" s="190"/>
      <c r="C480" s="196"/>
      <c r="D480" s="23">
        <f>'[1]16 anys'!I66</f>
        <v>5.5</v>
      </c>
      <c r="E480" s="23">
        <f>'[1]16 anys'!N66</f>
        <v>4.666666666666667</v>
      </c>
      <c r="F480" s="24">
        <f>'[1]16 anys'!O66</f>
        <v>5.0833333333333339</v>
      </c>
      <c r="G480" s="13"/>
      <c r="H480" s="23">
        <f>'[1]16 anys'!AC66</f>
        <v>7</v>
      </c>
      <c r="I480" s="24">
        <f>'[1]16 anys'!AD66</f>
        <v>7</v>
      </c>
      <c r="J480" s="9">
        <f>'[1]16 anys'!AI66</f>
        <v>6.3611111111111116</v>
      </c>
    </row>
    <row r="481" spans="1:10" s="33" customFormat="1" x14ac:dyDescent="0.25">
      <c r="A481" s="183"/>
      <c r="B481" s="190"/>
      <c r="C481" s="196"/>
      <c r="D481" s="23">
        <f>'[1]16 anys'!I70</f>
        <v>2.3333333333333335</v>
      </c>
      <c r="E481" s="23">
        <f>'[1]16 anys'!N70</f>
        <v>5</v>
      </c>
      <c r="F481" s="24">
        <f>'[1]16 anys'!O70</f>
        <v>3.666666666666667</v>
      </c>
      <c r="G481" s="13"/>
      <c r="H481" s="23">
        <f>'[1]16 anys'!AC70</f>
        <v>6</v>
      </c>
      <c r="I481" s="24">
        <f>'[1]16 anys'!AD70</f>
        <v>6</v>
      </c>
      <c r="J481" s="9">
        <f>'[1]16 anys'!AI70</f>
        <v>5.7333333333333334</v>
      </c>
    </row>
    <row r="482" spans="1:10" s="33" customFormat="1" x14ac:dyDescent="0.25">
      <c r="A482" s="183"/>
      <c r="B482" s="190"/>
      <c r="C482" s="196"/>
      <c r="D482" s="23">
        <f>'[1]16 anys'!I75</f>
        <v>7.8</v>
      </c>
      <c r="E482" s="23">
        <f>'[1]16 anys'!N75</f>
        <v>8</v>
      </c>
      <c r="F482" s="24">
        <f>'[1]16 anys'!O75</f>
        <v>7.9</v>
      </c>
      <c r="G482" s="13"/>
      <c r="H482" s="23">
        <f>'[1]16 anys'!AC75</f>
        <v>8</v>
      </c>
      <c r="I482" s="24">
        <f>'[1]16 anys'!AD75</f>
        <v>8</v>
      </c>
      <c r="J482" s="9">
        <f>'[1]16 anys'!AI75</f>
        <v>7.6333333333333329</v>
      </c>
    </row>
    <row r="483" spans="1:10" s="33" customFormat="1" x14ac:dyDescent="0.25">
      <c r="A483" s="183"/>
      <c r="B483" s="190"/>
      <c r="C483" s="196"/>
      <c r="D483" s="23">
        <f>'[1]16 anys'!I77</f>
        <v>5.5</v>
      </c>
      <c r="E483" s="23">
        <f>'[1]16 anys'!N77</f>
        <v>5</v>
      </c>
      <c r="F483" s="24">
        <f>'[1]16 anys'!O77</f>
        <v>5.25</v>
      </c>
      <c r="G483" s="23">
        <f>'[1]16 anys'!R77</f>
        <v>5</v>
      </c>
      <c r="H483" s="23">
        <f>'[1]16 anys'!AC77</f>
        <v>6.5</v>
      </c>
      <c r="I483" s="24">
        <f>'[1]16 anys'!AD77</f>
        <v>5.75</v>
      </c>
      <c r="J483" s="9">
        <f>'[1]16 anys'!AI77</f>
        <v>6</v>
      </c>
    </row>
    <row r="484" spans="1:10" s="33" customFormat="1" x14ac:dyDescent="0.25">
      <c r="A484" s="183"/>
      <c r="B484" s="190"/>
      <c r="C484" s="196"/>
      <c r="D484" s="23">
        <f>'[1]16 anys'!I78</f>
        <v>4.25</v>
      </c>
      <c r="E484" s="23">
        <f>'[1]16 anys'!N78</f>
        <v>3.5</v>
      </c>
      <c r="F484" s="24">
        <f>'[1]16 anys'!O78</f>
        <v>3.875</v>
      </c>
      <c r="G484" s="13"/>
      <c r="H484" s="23">
        <f>'[1]16 anys'!AC78</f>
        <v>8</v>
      </c>
      <c r="I484" s="24">
        <f>'[1]16 anys'!AD78</f>
        <v>8</v>
      </c>
      <c r="J484" s="9">
        <f>'[1]16 anys'!AI78</f>
        <v>6.625</v>
      </c>
    </row>
    <row r="485" spans="1:10" s="33" customFormat="1" x14ac:dyDescent="0.25">
      <c r="A485" s="183"/>
      <c r="B485" s="190"/>
      <c r="C485" s="196"/>
      <c r="D485" s="23">
        <f>'[1]16 anys'!I79</f>
        <v>7.5</v>
      </c>
      <c r="E485" s="23">
        <f>'[1]16 anys'!N79</f>
        <v>7.5</v>
      </c>
      <c r="F485" s="24">
        <f>'[1]16 anys'!O79</f>
        <v>7.5</v>
      </c>
      <c r="G485" s="23">
        <f>'[1]16 anys'!R79</f>
        <v>6</v>
      </c>
      <c r="H485" s="23">
        <f>'[1]16 anys'!AC79</f>
        <v>9</v>
      </c>
      <c r="I485" s="24">
        <f>'[1]16 anys'!AD79</f>
        <v>7.5</v>
      </c>
      <c r="J485" s="9">
        <f>'[1]16 anys'!AI79</f>
        <v>7.333333333333333</v>
      </c>
    </row>
    <row r="486" spans="1:10" s="33" customFormat="1" x14ac:dyDescent="0.25">
      <c r="A486" s="183"/>
      <c r="B486" s="190"/>
      <c r="C486" s="196"/>
      <c r="D486" s="23">
        <f>'[1]16 anys'!I81</f>
        <v>4.333333333333333</v>
      </c>
      <c r="E486" s="23">
        <f>'[1]16 anys'!N81</f>
        <v>3</v>
      </c>
      <c r="F486" s="24">
        <f>'[1]16 anys'!O81</f>
        <v>3.6666666666666665</v>
      </c>
      <c r="G486" s="13"/>
      <c r="H486" s="23">
        <f>'[1]16 anys'!AC81</f>
        <v>7</v>
      </c>
      <c r="I486" s="24">
        <f>'[1]16 anys'!AD81</f>
        <v>7</v>
      </c>
      <c r="J486" s="9">
        <f>'[1]16 anys'!AI81</f>
        <v>6.7777777777777777</v>
      </c>
    </row>
    <row r="487" spans="1:10" s="33" customFormat="1" x14ac:dyDescent="0.25">
      <c r="A487" s="183"/>
      <c r="B487" s="190"/>
      <c r="C487" s="196"/>
      <c r="D487" s="23">
        <f>'[1]16 anys'!I83</f>
        <v>6.8</v>
      </c>
      <c r="E487" s="23">
        <f>'[1]16 anys'!N83</f>
        <v>7.5</v>
      </c>
      <c r="F487" s="24">
        <f>'[1]16 anys'!O83</f>
        <v>7.15</v>
      </c>
      <c r="G487" s="13"/>
      <c r="H487" s="23">
        <f>'[1]16 anys'!AC83</f>
        <v>8</v>
      </c>
      <c r="I487" s="24">
        <f>'[1]16 anys'!AD83</f>
        <v>8</v>
      </c>
      <c r="J487" s="9">
        <f>'[1]16 anys'!AI83</f>
        <v>7.3833333333333329</v>
      </c>
    </row>
    <row r="488" spans="1:10" s="33" customFormat="1" x14ac:dyDescent="0.25">
      <c r="A488" s="183"/>
      <c r="B488" s="190"/>
      <c r="C488" s="196"/>
      <c r="D488" s="23">
        <f>'[1]16 anys'!I86</f>
        <v>4.5</v>
      </c>
      <c r="E488" s="23">
        <f>'[1]16 anys'!N86</f>
        <v>3.5</v>
      </c>
      <c r="F488" s="24">
        <f>'[1]16 anys'!O86</f>
        <v>4</v>
      </c>
      <c r="G488" s="13"/>
      <c r="H488" s="23">
        <f>'[1]16 anys'!AC86</f>
        <v>8</v>
      </c>
      <c r="I488" s="24">
        <f>'[1]16 anys'!AD86</f>
        <v>8</v>
      </c>
      <c r="J488" s="9">
        <f>'[1]16 anys'!AI86</f>
        <v>6.333333333333333</v>
      </c>
    </row>
    <row r="489" spans="1:10" s="33" customFormat="1" ht="15.75" thickBot="1" x14ac:dyDescent="0.3">
      <c r="A489" s="184"/>
      <c r="B489" s="191"/>
      <c r="C489" s="197"/>
      <c r="D489" s="14">
        <f>'[1]16 anys'!I90</f>
        <v>4.75</v>
      </c>
      <c r="E489" s="14">
        <f>'[1]16 anys'!N90</f>
        <v>6.666666666666667</v>
      </c>
      <c r="F489" s="15">
        <f>'[1]16 anys'!O90</f>
        <v>5.7083333333333339</v>
      </c>
      <c r="G489" s="14">
        <f>'[1]16 anys'!R90</f>
        <v>5</v>
      </c>
      <c r="H489" s="14">
        <f>'[1]16 anys'!AC90</f>
        <v>6.5</v>
      </c>
      <c r="I489" s="15">
        <f>'[1]16 anys'!AD90</f>
        <v>5.75</v>
      </c>
      <c r="J489" s="16">
        <f>'[1]16 anys'!AI90</f>
        <v>6.1527777777777786</v>
      </c>
    </row>
    <row r="490" spans="1:10" s="33" customFormat="1" x14ac:dyDescent="0.25">
      <c r="A490" s="182" t="s">
        <v>19</v>
      </c>
      <c r="B490" s="185" t="s">
        <v>11</v>
      </c>
      <c r="C490" s="187" t="s">
        <v>12</v>
      </c>
      <c r="D490" s="102">
        <f>'[1]17 anys'!J6</f>
        <v>10</v>
      </c>
      <c r="E490" s="102">
        <f>'[1]17 anys'!O6</f>
        <v>9.5</v>
      </c>
      <c r="F490" s="19">
        <f>'[1]17 anys'!P6</f>
        <v>9.75</v>
      </c>
      <c r="G490" s="102">
        <f>'[1]17 anys'!S6</f>
        <v>8</v>
      </c>
      <c r="H490" s="102">
        <f>'[1]17 anys'!AB6</f>
        <v>9.5</v>
      </c>
      <c r="I490" s="19">
        <f>'[1]17 anys'!AC6</f>
        <v>8.75</v>
      </c>
      <c r="J490" s="20">
        <f>'[1]17 anys'!AG6</f>
        <v>9.25</v>
      </c>
    </row>
    <row r="491" spans="1:10" s="33" customFormat="1" x14ac:dyDescent="0.25">
      <c r="A491" s="183"/>
      <c r="B491" s="186"/>
      <c r="C491" s="188"/>
      <c r="D491" s="10">
        <f>'[1]17 anys'!J11</f>
        <v>9</v>
      </c>
      <c r="E491" s="10">
        <f>'[1]17 anys'!O11</f>
        <v>8.5</v>
      </c>
      <c r="F491" s="11">
        <f>'[1]17 anys'!P11</f>
        <v>8.75</v>
      </c>
      <c r="G491" s="10">
        <f>'[1]17 anys'!S11</f>
        <v>8</v>
      </c>
      <c r="H491" s="10">
        <f>'[1]17 anys'!AB11</f>
        <v>7.666666666666667</v>
      </c>
      <c r="I491" s="11">
        <f>'[1]17 anys'!AC11</f>
        <v>7.8333333333333339</v>
      </c>
      <c r="J491" s="12">
        <f>'[1]17 anys'!AG11</f>
        <v>8.2916666666666679</v>
      </c>
    </row>
    <row r="492" spans="1:10" s="33" customFormat="1" x14ac:dyDescent="0.25">
      <c r="A492" s="183"/>
      <c r="B492" s="189" t="s">
        <v>14</v>
      </c>
      <c r="C492" s="192" t="s">
        <v>12</v>
      </c>
      <c r="D492" s="26">
        <f>'[1]17 anys'!J4</f>
        <v>6</v>
      </c>
      <c r="E492" s="26">
        <f>'[1]17 anys'!O4</f>
        <v>6.5</v>
      </c>
      <c r="F492" s="21">
        <f>'[1]17 anys'!P4</f>
        <v>6.25</v>
      </c>
      <c r="G492" s="26">
        <f>'[1]17 anys'!S4</f>
        <v>5</v>
      </c>
      <c r="H492" s="26">
        <f>'[1]17 anys'!AB4</f>
        <v>6</v>
      </c>
      <c r="I492" s="21">
        <f>'[1]17 anys'!AC4</f>
        <v>5.5</v>
      </c>
      <c r="J492" s="22">
        <f>'[1]17 anys'!AG4</f>
        <v>5.875</v>
      </c>
    </row>
    <row r="493" spans="1:10" s="33" customFormat="1" x14ac:dyDescent="0.25">
      <c r="A493" s="183"/>
      <c r="B493" s="190"/>
      <c r="C493" s="193"/>
      <c r="D493" s="7">
        <f>'[1]17 anys'!J5</f>
        <v>6</v>
      </c>
      <c r="E493" s="7">
        <f>'[1]17 anys'!O5</f>
        <v>7.75</v>
      </c>
      <c r="F493" s="8">
        <f>'[1]17 anys'!P5</f>
        <v>6.875</v>
      </c>
      <c r="G493" s="13"/>
      <c r="H493" s="13"/>
      <c r="I493" s="13"/>
      <c r="J493" s="9">
        <f>'[1]17 anys'!AG5</f>
        <v>6.291666666666667</v>
      </c>
    </row>
    <row r="494" spans="1:10" s="33" customFormat="1" x14ac:dyDescent="0.25">
      <c r="A494" s="183"/>
      <c r="B494" s="190"/>
      <c r="C494" s="193"/>
      <c r="D494" s="7">
        <f>'[1]17 anys'!J7</f>
        <v>6</v>
      </c>
      <c r="E494" s="7">
        <f>'[1]17 anys'!O7</f>
        <v>5.75</v>
      </c>
      <c r="F494" s="8">
        <f>'[1]17 anys'!P7</f>
        <v>5.875</v>
      </c>
      <c r="G494" s="13"/>
      <c r="H494" s="13"/>
      <c r="I494" s="13"/>
      <c r="J494" s="9">
        <f>'[1]17 anys'!AG7</f>
        <v>5.625</v>
      </c>
    </row>
    <row r="495" spans="1:10" s="33" customFormat="1" x14ac:dyDescent="0.25">
      <c r="A495" s="183"/>
      <c r="B495" s="190"/>
      <c r="C495" s="193"/>
      <c r="D495" s="7">
        <f>'[1]17 anys'!J9</f>
        <v>6</v>
      </c>
      <c r="E495" s="7">
        <f>'[1]17 anys'!O9</f>
        <v>5.333333333333333</v>
      </c>
      <c r="F495" s="8">
        <f>'[1]17 anys'!P9</f>
        <v>5.6666666666666661</v>
      </c>
      <c r="G495" s="13"/>
      <c r="H495" s="13"/>
      <c r="I495" s="13"/>
      <c r="J495" s="9">
        <f>'[1]17 anys'!AG9</f>
        <v>5.5555555555555545</v>
      </c>
    </row>
    <row r="496" spans="1:10" s="33" customFormat="1" x14ac:dyDescent="0.25">
      <c r="A496" s="183"/>
      <c r="B496" s="190"/>
      <c r="C496" s="193"/>
      <c r="D496" s="7">
        <f>'[1]17 anys'!J12</f>
        <v>7.25</v>
      </c>
      <c r="E496" s="7">
        <f>'[1]17 anys'!O12</f>
        <v>6</v>
      </c>
      <c r="F496" s="8">
        <f>'[1]17 anys'!P12</f>
        <v>6.625</v>
      </c>
      <c r="G496" s="13"/>
      <c r="H496" s="13"/>
      <c r="I496" s="13"/>
      <c r="J496" s="9">
        <f>'[1]17 anys'!AG12</f>
        <v>6.875</v>
      </c>
    </row>
    <row r="497" spans="1:10" s="33" customFormat="1" x14ac:dyDescent="0.25">
      <c r="A497" s="183"/>
      <c r="B497" s="190"/>
      <c r="C497" s="193"/>
      <c r="D497" s="7">
        <f>'[1]17 anys'!J13</f>
        <v>5</v>
      </c>
      <c r="E497" s="7">
        <f>'[1]17 anys'!O13</f>
        <v>5.5</v>
      </c>
      <c r="F497" s="8">
        <f>'[1]17 anys'!P13</f>
        <v>5.25</v>
      </c>
      <c r="G497" s="7">
        <f>'[1]17 anys'!S13</f>
        <v>5</v>
      </c>
      <c r="H497" s="7">
        <f>'[1]17 anys'!AB13</f>
        <v>6.333333333333333</v>
      </c>
      <c r="I497" s="8">
        <f>'[1]17 anys'!AC13</f>
        <v>5.6666666666666661</v>
      </c>
      <c r="J497" s="9">
        <f>'[1]17 anys'!AG13</f>
        <v>5.458333333333333</v>
      </c>
    </row>
    <row r="498" spans="1:10" s="33" customFormat="1" x14ac:dyDescent="0.25">
      <c r="A498" s="183"/>
      <c r="B498" s="190"/>
      <c r="C498" s="193"/>
      <c r="D498" s="7">
        <f>'[1]17 anys'!J17</f>
        <v>5.666666666666667</v>
      </c>
      <c r="E498" s="7">
        <f>'[1]17 anys'!O17</f>
        <v>6</v>
      </c>
      <c r="F498" s="8">
        <f>'[1]17 anys'!P17</f>
        <v>5.8333333333333339</v>
      </c>
      <c r="G498" s="13"/>
      <c r="H498" s="13"/>
      <c r="I498" s="13"/>
      <c r="J498" s="9">
        <f>'[1]17 anys'!AG17</f>
        <v>5.6111111111111116</v>
      </c>
    </row>
    <row r="499" spans="1:10" s="33" customFormat="1" x14ac:dyDescent="0.25">
      <c r="A499" s="183"/>
      <c r="B499" s="190"/>
      <c r="C499" s="193"/>
      <c r="D499" s="7">
        <f>'[1]17 anys'!J19</f>
        <v>6.666666666666667</v>
      </c>
      <c r="E499" s="7">
        <f>'[1]17 anys'!O19</f>
        <v>6.5</v>
      </c>
      <c r="F499" s="8">
        <f>'[1]17 anys'!P19</f>
        <v>6.5833333333333339</v>
      </c>
      <c r="G499" s="7">
        <f>'[1]17 anys'!S19</f>
        <v>5</v>
      </c>
      <c r="H499" s="7">
        <f>'[1]17 anys'!AB19</f>
        <v>7</v>
      </c>
      <c r="I499" s="8">
        <f>'[1]17 anys'!AC19</f>
        <v>6</v>
      </c>
      <c r="J499" s="9">
        <f>'[1]17 anys'!AG19</f>
        <v>6.291666666666667</v>
      </c>
    </row>
    <row r="500" spans="1:10" s="33" customFormat="1" x14ac:dyDescent="0.25">
      <c r="A500" s="183"/>
      <c r="B500" s="190"/>
      <c r="C500" s="193"/>
      <c r="D500" s="7">
        <f>'[1]17 anys'!J20</f>
        <v>8.3333333333333339</v>
      </c>
      <c r="E500" s="7">
        <f>'[1]17 anys'!O20</f>
        <v>9.5</v>
      </c>
      <c r="F500" s="8">
        <f>'[1]17 anys'!P20</f>
        <v>8.9166666666666679</v>
      </c>
      <c r="G500" s="7">
        <f>'[1]17 anys'!S20</f>
        <v>0</v>
      </c>
      <c r="H500" s="7">
        <f>'[1]17 anys'!AB20</f>
        <v>0</v>
      </c>
      <c r="I500" s="8">
        <f>'[1]17 anys'!AC20</f>
        <v>0</v>
      </c>
      <c r="J500" s="9">
        <f>'[1]17 anys'!AG20</f>
        <v>7.6388888888888893</v>
      </c>
    </row>
    <row r="501" spans="1:10" s="33" customFormat="1" x14ac:dyDescent="0.25">
      <c r="A501" s="183"/>
      <c r="B501" s="190"/>
      <c r="C501" s="193"/>
      <c r="D501" s="7">
        <f>'[1]17 anys'!J21</f>
        <v>8</v>
      </c>
      <c r="E501" s="7">
        <f>'[1]17 anys'!O21</f>
        <v>9.5</v>
      </c>
      <c r="F501" s="8">
        <f>'[1]17 anys'!P21</f>
        <v>8.75</v>
      </c>
      <c r="G501" s="7">
        <f>'[1]17 anys'!S21</f>
        <v>8</v>
      </c>
      <c r="H501" s="7">
        <f>'[1]17 anys'!AB21</f>
        <v>8.6666666666666661</v>
      </c>
      <c r="I501" s="8">
        <f>'[1]17 anys'!AC21</f>
        <v>8.3333333333333321</v>
      </c>
      <c r="J501" s="9">
        <f>'[1]17 anys'!AG21</f>
        <v>8.5416666666666661</v>
      </c>
    </row>
    <row r="502" spans="1:10" s="33" customFormat="1" x14ac:dyDescent="0.25">
      <c r="A502" s="183"/>
      <c r="B502" s="190"/>
      <c r="C502" s="193"/>
      <c r="D502" s="7">
        <f>'[1]17 anys'!J25</f>
        <v>10</v>
      </c>
      <c r="E502" s="7">
        <f>'[1]17 anys'!O25</f>
        <v>10</v>
      </c>
      <c r="F502" s="8">
        <f>'[1]17 anys'!P25</f>
        <v>10</v>
      </c>
      <c r="G502" s="7">
        <f>'[1]17 anys'!S25</f>
        <v>8</v>
      </c>
      <c r="H502" s="7">
        <f>'[1]17 anys'!AB25</f>
        <v>8.6666666666666661</v>
      </c>
      <c r="I502" s="8">
        <f>'[1]17 anys'!AC25</f>
        <v>8.3333333333333321</v>
      </c>
      <c r="J502" s="9">
        <f>'[1]17 anys'!AG25</f>
        <v>9.1666666666666661</v>
      </c>
    </row>
    <row r="503" spans="1:10" s="33" customFormat="1" x14ac:dyDescent="0.25">
      <c r="A503" s="183"/>
      <c r="B503" s="190"/>
      <c r="C503" s="193"/>
      <c r="D503" s="7">
        <f>'[1]17 anys'!J28</f>
        <v>4.333333333333333</v>
      </c>
      <c r="E503" s="7">
        <f>'[1]17 anys'!O28</f>
        <v>3.6666666666666665</v>
      </c>
      <c r="F503" s="8">
        <f>'[1]17 anys'!P28</f>
        <v>4</v>
      </c>
      <c r="G503" s="13"/>
      <c r="H503" s="13"/>
      <c r="I503" s="13"/>
      <c r="J503" s="9">
        <f>'[1]17 anys'!AG28</f>
        <v>4.666666666666667</v>
      </c>
    </row>
    <row r="504" spans="1:10" s="33" customFormat="1" x14ac:dyDescent="0.25">
      <c r="A504" s="183"/>
      <c r="B504" s="190"/>
      <c r="C504" s="193"/>
      <c r="D504" s="7">
        <f>'[1]17 anys'!J29</f>
        <v>8.25</v>
      </c>
      <c r="E504" s="7">
        <f>'[1]17 anys'!O29</f>
        <v>7.666666666666667</v>
      </c>
      <c r="F504" s="8">
        <f>'[1]17 anys'!P29</f>
        <v>7.9583333333333339</v>
      </c>
      <c r="G504" s="13"/>
      <c r="H504" s="13"/>
      <c r="I504" s="13"/>
      <c r="J504" s="9">
        <f>'[1]17 anys'!AG29</f>
        <v>7.9861111111111116</v>
      </c>
    </row>
    <row r="505" spans="1:10" s="33" customFormat="1" x14ac:dyDescent="0.25">
      <c r="A505" s="183"/>
      <c r="B505" s="190"/>
      <c r="C505" s="193"/>
      <c r="D505" s="7">
        <f>'[1]17 anys'!J30</f>
        <v>7</v>
      </c>
      <c r="E505" s="7">
        <f>'[1]17 anys'!O30</f>
        <v>7</v>
      </c>
      <c r="F505" s="8">
        <f>'[1]17 anys'!P30</f>
        <v>7</v>
      </c>
      <c r="G505" s="7">
        <f>'[1]17 anys'!S30</f>
        <v>7</v>
      </c>
      <c r="H505" s="7">
        <f>'[1]17 anys'!AB30</f>
        <v>8</v>
      </c>
      <c r="I505" s="8">
        <f>'[1]17 anys'!AC30</f>
        <v>7.5</v>
      </c>
      <c r="J505" s="9">
        <f>'[1]17 anys'!AG30</f>
        <v>7.25</v>
      </c>
    </row>
    <row r="506" spans="1:10" s="33" customFormat="1" x14ac:dyDescent="0.25">
      <c r="A506" s="183"/>
      <c r="B506" s="190"/>
      <c r="C506" s="193"/>
      <c r="D506" s="7">
        <f>'[1]17 anys'!J31</f>
        <v>7.8</v>
      </c>
      <c r="E506" s="7">
        <f>'[1]17 anys'!O31</f>
        <v>5.75</v>
      </c>
      <c r="F506" s="8">
        <f>'[1]17 anys'!P31</f>
        <v>6.7750000000000004</v>
      </c>
      <c r="G506" s="13"/>
      <c r="H506" s="13"/>
      <c r="I506" s="13"/>
      <c r="J506" s="9">
        <f>'[1]17 anys'!AG31</f>
        <v>6.7750000000000004</v>
      </c>
    </row>
    <row r="507" spans="1:10" s="33" customFormat="1" x14ac:dyDescent="0.25">
      <c r="A507" s="183"/>
      <c r="B507" s="190"/>
      <c r="C507" s="193"/>
      <c r="D507" s="7">
        <f>'[1]17 anys'!J32</f>
        <v>8.6666666666666661</v>
      </c>
      <c r="E507" s="7">
        <f>'[1]17 anys'!O32</f>
        <v>7.5</v>
      </c>
      <c r="F507" s="8">
        <f>'[1]17 anys'!P32</f>
        <v>8.0833333333333321</v>
      </c>
      <c r="G507" s="7">
        <f>'[1]17 anys'!S32</f>
        <v>8</v>
      </c>
      <c r="H507" s="7">
        <f>'[1]17 anys'!AB32</f>
        <v>8</v>
      </c>
      <c r="I507" s="8">
        <f>'[1]17 anys'!AC32</f>
        <v>8</v>
      </c>
      <c r="J507" s="9">
        <f>'[1]17 anys'!AG32</f>
        <v>8.0416666666666661</v>
      </c>
    </row>
    <row r="508" spans="1:10" s="33" customFormat="1" x14ac:dyDescent="0.25">
      <c r="A508" s="183"/>
      <c r="B508" s="190"/>
      <c r="C508" s="193"/>
      <c r="D508" s="7">
        <f>'[1]17 anys'!J34</f>
        <v>7.666666666666667</v>
      </c>
      <c r="E508" s="7">
        <f>'[1]17 anys'!O34</f>
        <v>6</v>
      </c>
      <c r="F508" s="8">
        <f>'[1]17 anys'!P34</f>
        <v>6.8333333333333339</v>
      </c>
      <c r="G508" s="7">
        <f>'[1]17 anys'!S34</f>
        <v>6</v>
      </c>
      <c r="H508" s="7">
        <f>'[1]17 anys'!AB34</f>
        <v>6</v>
      </c>
      <c r="I508" s="8">
        <f>'[1]17 anys'!AC34</f>
        <v>6</v>
      </c>
      <c r="J508" s="9">
        <f>'[1]17 anys'!AG34</f>
        <v>6.416666666666667</v>
      </c>
    </row>
    <row r="509" spans="1:10" s="33" customFormat="1" x14ac:dyDescent="0.25">
      <c r="A509" s="183"/>
      <c r="B509" s="190"/>
      <c r="C509" s="193"/>
      <c r="D509" s="7">
        <f>'[1]17 anys'!J37</f>
        <v>7</v>
      </c>
      <c r="E509" s="7">
        <f>'[1]17 anys'!O37</f>
        <v>7.5</v>
      </c>
      <c r="F509" s="8">
        <f>'[1]17 anys'!P37</f>
        <v>7.25</v>
      </c>
      <c r="G509" s="13"/>
      <c r="H509" s="7">
        <f>'[1]17 anys'!AB37</f>
        <v>5</v>
      </c>
      <c r="I509" s="8">
        <f>'[1]17 anys'!AC37</f>
        <v>5</v>
      </c>
      <c r="J509" s="9">
        <f>'[1]17 anys'!AG37</f>
        <v>6.125</v>
      </c>
    </row>
    <row r="510" spans="1:10" s="33" customFormat="1" x14ac:dyDescent="0.25">
      <c r="A510" s="183"/>
      <c r="B510" s="190"/>
      <c r="C510" s="193"/>
      <c r="D510" s="7">
        <f>'[1]17 anys'!J38</f>
        <v>7.4</v>
      </c>
      <c r="E510" s="7">
        <f>'[1]17 anys'!O38</f>
        <v>7</v>
      </c>
      <c r="F510" s="8">
        <f>'[1]17 anys'!P38</f>
        <v>7.2</v>
      </c>
      <c r="G510" s="13"/>
      <c r="H510" s="13"/>
      <c r="I510" s="13"/>
      <c r="J510" s="9">
        <f>'[1]17 anys'!AG38</f>
        <v>7.2</v>
      </c>
    </row>
    <row r="511" spans="1:10" s="33" customFormat="1" x14ac:dyDescent="0.25">
      <c r="A511" s="183"/>
      <c r="B511" s="190"/>
      <c r="C511" s="193"/>
      <c r="D511" s="7">
        <f>'[1]17 anys'!J39</f>
        <v>7</v>
      </c>
      <c r="E511" s="7">
        <f>'[1]17 anys'!O39</f>
        <v>7</v>
      </c>
      <c r="F511" s="8">
        <f>'[1]17 anys'!P39</f>
        <v>7</v>
      </c>
      <c r="G511" s="7">
        <f>'[1]17 anys'!S39</f>
        <v>5</v>
      </c>
      <c r="H511" s="7">
        <f>'[1]17 anys'!AB39</f>
        <v>6.333333333333333</v>
      </c>
      <c r="I511" s="8">
        <f>'[1]17 anys'!AC39</f>
        <v>5.6666666666666661</v>
      </c>
      <c r="J511" s="9">
        <f>'[1]17 anys'!AG39</f>
        <v>6.333333333333333</v>
      </c>
    </row>
    <row r="512" spans="1:10" s="33" customFormat="1" x14ac:dyDescent="0.25">
      <c r="A512" s="183"/>
      <c r="B512" s="190"/>
      <c r="C512" s="193"/>
      <c r="D512" s="7">
        <f>'[1]17 anys'!J40</f>
        <v>8</v>
      </c>
      <c r="E512" s="7">
        <f>'[1]17 anys'!O40</f>
        <v>6</v>
      </c>
      <c r="F512" s="8">
        <f>'[1]17 anys'!P40</f>
        <v>7</v>
      </c>
      <c r="G512" s="7">
        <f>'[1]17 anys'!S40</f>
        <v>7</v>
      </c>
      <c r="H512" s="7">
        <f>'[1]17 anys'!AB40</f>
        <v>6</v>
      </c>
      <c r="I512" s="8">
        <f>'[1]17 anys'!AC40</f>
        <v>6.5</v>
      </c>
      <c r="J512" s="9">
        <f>'[1]17 anys'!AG40</f>
        <v>6.75</v>
      </c>
    </row>
    <row r="513" spans="1:10" s="33" customFormat="1" x14ac:dyDescent="0.25">
      <c r="A513" s="183"/>
      <c r="B513" s="190"/>
      <c r="C513" s="193"/>
      <c r="D513" s="7">
        <f>'[1]17 anys'!J41</f>
        <v>5.666666666666667</v>
      </c>
      <c r="E513" s="7">
        <f>'[1]17 anys'!O41</f>
        <v>4</v>
      </c>
      <c r="F513" s="8">
        <f>'[1]17 anys'!P41</f>
        <v>4.8333333333333339</v>
      </c>
      <c r="G513" s="7">
        <f>'[1]17 anys'!S41</f>
        <v>2</v>
      </c>
      <c r="H513" s="7">
        <f>'[1]17 anys'!AB41</f>
        <v>3.3333333333333335</v>
      </c>
      <c r="I513" s="8">
        <f>'[1]17 anys'!AC41</f>
        <v>2.666666666666667</v>
      </c>
      <c r="J513" s="9">
        <f>'[1]17 anys'!AG41</f>
        <v>3.7500000000000004</v>
      </c>
    </row>
    <row r="514" spans="1:10" s="33" customFormat="1" x14ac:dyDescent="0.25">
      <c r="A514" s="183"/>
      <c r="B514" s="190"/>
      <c r="C514" s="193"/>
      <c r="D514" s="7">
        <f>'[1]17 anys'!J42</f>
        <v>5.333333333333333</v>
      </c>
      <c r="E514" s="7">
        <f>'[1]17 anys'!O42</f>
        <v>6.5</v>
      </c>
      <c r="F514" s="8">
        <f>'[1]17 anys'!P42</f>
        <v>5.9166666666666661</v>
      </c>
      <c r="G514" s="7">
        <f>'[1]17 anys'!S42</f>
        <v>5</v>
      </c>
      <c r="H514" s="7">
        <f>'[1]17 anys'!AB42</f>
        <v>5.333333333333333</v>
      </c>
      <c r="I514" s="8">
        <f>'[1]17 anys'!AC42</f>
        <v>5.1666666666666661</v>
      </c>
      <c r="J514" s="9">
        <f>'[1]17 anys'!AG42</f>
        <v>5.5416666666666661</v>
      </c>
    </row>
    <row r="515" spans="1:10" s="33" customFormat="1" x14ac:dyDescent="0.25">
      <c r="A515" s="183"/>
      <c r="B515" s="190"/>
      <c r="C515" s="193"/>
      <c r="D515" s="7">
        <f>'[1]17 anys'!J43</f>
        <v>8.5</v>
      </c>
      <c r="E515" s="7">
        <f>'[1]17 anys'!O43</f>
        <v>7</v>
      </c>
      <c r="F515" s="8">
        <f>'[1]17 anys'!P43</f>
        <v>7.75</v>
      </c>
      <c r="G515" s="13"/>
      <c r="H515" s="13"/>
      <c r="I515" s="13"/>
      <c r="J515" s="9">
        <f>'[1]17 anys'!AG43</f>
        <v>7.75</v>
      </c>
    </row>
    <row r="516" spans="1:10" s="33" customFormat="1" x14ac:dyDescent="0.25">
      <c r="A516" s="183"/>
      <c r="B516" s="190"/>
      <c r="C516" s="193"/>
      <c r="D516" s="7">
        <f>'[1]17 anys'!J44</f>
        <v>8.3333333333333339</v>
      </c>
      <c r="E516" s="7">
        <f>'[1]17 anys'!O44</f>
        <v>6.5</v>
      </c>
      <c r="F516" s="8">
        <f>'[1]17 anys'!P44</f>
        <v>7.416666666666667</v>
      </c>
      <c r="G516" s="7">
        <f>'[1]17 anys'!S44</f>
        <v>6</v>
      </c>
      <c r="H516" s="7">
        <f>'[1]17 anys'!AB44</f>
        <v>7.666666666666667</v>
      </c>
      <c r="I516" s="8">
        <f>'[1]17 anys'!AC44</f>
        <v>6.8333333333333339</v>
      </c>
      <c r="J516" s="9">
        <f>'[1]17 anys'!AG44</f>
        <v>7.125</v>
      </c>
    </row>
    <row r="517" spans="1:10" s="33" customFormat="1" x14ac:dyDescent="0.25">
      <c r="A517" s="183"/>
      <c r="B517" s="190"/>
      <c r="C517" s="193"/>
      <c r="D517" s="7">
        <f>'[1]17 anys'!J45</f>
        <v>5.333333333333333</v>
      </c>
      <c r="E517" s="7">
        <f>'[1]17 anys'!O45</f>
        <v>5</v>
      </c>
      <c r="F517" s="8">
        <f>'[1]17 anys'!P45</f>
        <v>5.1666666666666661</v>
      </c>
      <c r="G517" s="7">
        <f>'[1]17 anys'!S45</f>
        <v>7</v>
      </c>
      <c r="H517" s="7">
        <f>'[1]17 anys'!AB45</f>
        <v>6</v>
      </c>
      <c r="I517" s="8">
        <f>'[1]17 anys'!AC45</f>
        <v>6.5</v>
      </c>
      <c r="J517" s="9">
        <f>'[1]17 anys'!AG45</f>
        <v>5.833333333333333</v>
      </c>
    </row>
    <row r="518" spans="1:10" s="33" customFormat="1" x14ac:dyDescent="0.25">
      <c r="A518" s="183"/>
      <c r="B518" s="190"/>
      <c r="C518" s="193"/>
      <c r="D518" s="7">
        <f>'[1]17 anys'!J46</f>
        <v>9.6666666666666661</v>
      </c>
      <c r="E518" s="7">
        <f>'[1]17 anys'!O46</f>
        <v>8</v>
      </c>
      <c r="F518" s="8">
        <f>'[1]17 anys'!P46</f>
        <v>8.8333333333333321</v>
      </c>
      <c r="G518" s="7">
        <f>'[1]17 anys'!S46</f>
        <v>8</v>
      </c>
      <c r="H518" s="7">
        <f>'[1]17 anys'!AB46</f>
        <v>8</v>
      </c>
      <c r="I518" s="8">
        <f>'[1]17 anys'!AC46</f>
        <v>8</v>
      </c>
      <c r="J518" s="9">
        <f>'[1]17 anys'!AG46</f>
        <v>8.4166666666666661</v>
      </c>
    </row>
    <row r="519" spans="1:10" s="33" customFormat="1" x14ac:dyDescent="0.25">
      <c r="A519" s="183"/>
      <c r="B519" s="190"/>
      <c r="C519" s="193"/>
      <c r="D519" s="7">
        <f>'[1]17 anys'!J47</f>
        <v>8.6</v>
      </c>
      <c r="E519" s="7">
        <f>'[1]17 anys'!O47</f>
        <v>6.25</v>
      </c>
      <c r="F519" s="8">
        <f>'[1]17 anys'!P47</f>
        <v>7.4249999999999998</v>
      </c>
      <c r="G519" s="13"/>
      <c r="H519" s="13"/>
      <c r="I519" s="13"/>
      <c r="J519" s="9">
        <f>'[1]17 anys'!AG47</f>
        <v>7.4249999999999998</v>
      </c>
    </row>
    <row r="520" spans="1:10" s="33" customFormat="1" x14ac:dyDescent="0.25">
      <c r="A520" s="183"/>
      <c r="B520" s="190"/>
      <c r="C520" s="193"/>
      <c r="D520" s="7">
        <f>'[1]17 anys'!J49</f>
        <v>10</v>
      </c>
      <c r="E520" s="7">
        <f>'[1]17 anys'!O49</f>
        <v>10</v>
      </c>
      <c r="F520" s="8">
        <f>'[1]17 anys'!P49</f>
        <v>10</v>
      </c>
      <c r="G520" s="13"/>
      <c r="H520" s="13"/>
      <c r="I520" s="13"/>
      <c r="J520" s="9">
        <f>'[1]17 anys'!AG49</f>
        <v>10</v>
      </c>
    </row>
    <row r="521" spans="1:10" s="33" customFormat="1" x14ac:dyDescent="0.25">
      <c r="A521" s="183"/>
      <c r="B521" s="190"/>
      <c r="C521" s="193"/>
      <c r="D521" s="7">
        <f>'[1]17 anys'!J51</f>
        <v>7.666666666666667</v>
      </c>
      <c r="E521" s="7">
        <f>'[1]17 anys'!O51</f>
        <v>7</v>
      </c>
      <c r="F521" s="8">
        <f>'[1]17 anys'!P51</f>
        <v>7.3333333333333339</v>
      </c>
      <c r="G521" s="7">
        <f>'[1]17 anys'!S51</f>
        <v>7</v>
      </c>
      <c r="H521" s="7">
        <f>'[1]17 anys'!AB51</f>
        <v>7.333333333333333</v>
      </c>
      <c r="I521" s="8">
        <f>'[1]17 anys'!AC51</f>
        <v>7.1666666666666661</v>
      </c>
      <c r="J521" s="9">
        <f>'[1]17 anys'!AG51</f>
        <v>7.25</v>
      </c>
    </row>
    <row r="522" spans="1:10" s="33" customFormat="1" x14ac:dyDescent="0.25">
      <c r="A522" s="183"/>
      <c r="B522" s="190"/>
      <c r="C522" s="193"/>
      <c r="D522" s="7">
        <f>'[1]17 anys'!J53</f>
        <v>5.666666666666667</v>
      </c>
      <c r="E522" s="7">
        <f>'[1]17 anys'!O53</f>
        <v>6.5</v>
      </c>
      <c r="F522" s="8">
        <f>'[1]17 anys'!P53</f>
        <v>6.0833333333333339</v>
      </c>
      <c r="G522" s="7">
        <f>'[1]17 anys'!S53</f>
        <v>5</v>
      </c>
      <c r="H522" s="7">
        <f>'[1]17 anys'!AB53</f>
        <v>6</v>
      </c>
      <c r="I522" s="8">
        <f>'[1]17 anys'!AC53</f>
        <v>5.5</v>
      </c>
      <c r="J522" s="9">
        <f>'[1]17 anys'!AG53</f>
        <v>5.791666666666667</v>
      </c>
    </row>
    <row r="523" spans="1:10" s="33" customFormat="1" x14ac:dyDescent="0.25">
      <c r="A523" s="183"/>
      <c r="B523" s="190"/>
      <c r="C523" s="193"/>
      <c r="D523" s="7">
        <f>'[1]17 anys'!J54</f>
        <v>5.666666666666667</v>
      </c>
      <c r="E523" s="7">
        <f>'[1]17 anys'!O54</f>
        <v>5.5</v>
      </c>
      <c r="F523" s="8">
        <f>'[1]17 anys'!P54</f>
        <v>5.5833333333333339</v>
      </c>
      <c r="G523" s="7">
        <f>'[1]17 anys'!S54</f>
        <v>3</v>
      </c>
      <c r="H523" s="7">
        <f>'[1]17 anys'!AB54</f>
        <v>4.333333333333333</v>
      </c>
      <c r="I523" s="8">
        <f>'[1]17 anys'!AC54</f>
        <v>3.6666666666666665</v>
      </c>
      <c r="J523" s="9">
        <f>'[1]17 anys'!AG54</f>
        <v>4.625</v>
      </c>
    </row>
    <row r="524" spans="1:10" s="33" customFormat="1" x14ac:dyDescent="0.25">
      <c r="A524" s="183"/>
      <c r="B524" s="190"/>
      <c r="C524" s="193"/>
      <c r="D524" s="7">
        <f>'[1]17 anys'!J56</f>
        <v>5.5</v>
      </c>
      <c r="E524" s="7">
        <f>'[1]17 anys'!O56</f>
        <v>5.5</v>
      </c>
      <c r="F524" s="8">
        <f>'[1]17 anys'!P56</f>
        <v>5.5</v>
      </c>
      <c r="G524" s="13"/>
      <c r="H524" s="7">
        <f>'[1]17 anys'!AB56</f>
        <v>5</v>
      </c>
      <c r="I524" s="8">
        <f>'[1]17 anys'!AC56</f>
        <v>5</v>
      </c>
      <c r="J524" s="9">
        <f>'[1]17 anys'!AG56</f>
        <v>5.25</v>
      </c>
    </row>
    <row r="525" spans="1:10" s="33" customFormat="1" x14ac:dyDescent="0.25">
      <c r="A525" s="183"/>
      <c r="B525" s="190"/>
      <c r="C525" s="193"/>
      <c r="D525" s="7">
        <f>'[1]17 anys'!J59</f>
        <v>7</v>
      </c>
      <c r="E525" s="7">
        <f>'[1]17 anys'!O59</f>
        <v>6.25</v>
      </c>
      <c r="F525" s="8">
        <f>'[1]17 anys'!P59</f>
        <v>6.625</v>
      </c>
      <c r="G525" s="13"/>
      <c r="H525" s="7">
        <f>'[1]17 anys'!AB59</f>
        <v>6</v>
      </c>
      <c r="I525" s="8">
        <f>'[1]17 anys'!AC59</f>
        <v>6</v>
      </c>
      <c r="J525" s="9">
        <f>'[1]17 anys'!AG59</f>
        <v>6.3125</v>
      </c>
    </row>
    <row r="526" spans="1:10" s="33" customFormat="1" x14ac:dyDescent="0.25">
      <c r="A526" s="183"/>
      <c r="B526" s="190"/>
      <c r="C526" s="193"/>
      <c r="D526" s="7">
        <f>'[1]17 anys'!J61</f>
        <v>6.25</v>
      </c>
      <c r="E526" s="7">
        <f>'[1]17 anys'!O61</f>
        <v>6.75</v>
      </c>
      <c r="F526" s="8">
        <f>'[1]17 anys'!P61</f>
        <v>6.5</v>
      </c>
      <c r="G526" s="13"/>
      <c r="H526" s="7">
        <f>'[1]17 anys'!AB61</f>
        <v>5</v>
      </c>
      <c r="I526" s="8">
        <f>'[1]17 anys'!AC61</f>
        <v>5</v>
      </c>
      <c r="J526" s="9">
        <f>'[1]17 anys'!AG61</f>
        <v>5.75</v>
      </c>
    </row>
    <row r="527" spans="1:10" s="33" customFormat="1" x14ac:dyDescent="0.25">
      <c r="A527" s="183"/>
      <c r="B527" s="190"/>
      <c r="C527" s="193"/>
      <c r="D527" s="7">
        <f>'[1]17 anys'!J62</f>
        <v>7</v>
      </c>
      <c r="E527" s="7">
        <f>'[1]17 anys'!O62</f>
        <v>6</v>
      </c>
      <c r="F527" s="8">
        <f>'[1]17 anys'!P62</f>
        <v>6.5</v>
      </c>
      <c r="G527" s="13"/>
      <c r="H527" s="13"/>
      <c r="I527" s="13"/>
      <c r="J527" s="9">
        <f>'[1]17 anys'!AG62</f>
        <v>6.5</v>
      </c>
    </row>
    <row r="528" spans="1:10" s="33" customFormat="1" x14ac:dyDescent="0.25">
      <c r="A528" s="183"/>
      <c r="B528" s="190"/>
      <c r="C528" s="193"/>
      <c r="D528" s="7">
        <f>'[1]17 anys'!J63</f>
        <v>6.666666666666667</v>
      </c>
      <c r="E528" s="7">
        <f>'[1]17 anys'!O63</f>
        <v>8.5</v>
      </c>
      <c r="F528" s="8">
        <f>'[1]17 anys'!P63</f>
        <v>7.5833333333333339</v>
      </c>
      <c r="G528" s="7">
        <f>'[1]17 anys'!S63</f>
        <v>10</v>
      </c>
      <c r="H528" s="7">
        <f>'[1]17 anys'!AB63</f>
        <v>9</v>
      </c>
      <c r="I528" s="8">
        <f>'[1]17 anys'!AC63</f>
        <v>9.5</v>
      </c>
      <c r="J528" s="9">
        <f>'[1]17 anys'!AG63</f>
        <v>8.5416666666666679</v>
      </c>
    </row>
    <row r="529" spans="1:10" s="33" customFormat="1" x14ac:dyDescent="0.25">
      <c r="A529" s="183"/>
      <c r="B529" s="190"/>
      <c r="C529" s="193"/>
      <c r="D529" s="7">
        <f>'[1]17 anys'!J64</f>
        <v>7.666666666666667</v>
      </c>
      <c r="E529" s="7">
        <f>'[1]17 anys'!O64</f>
        <v>9</v>
      </c>
      <c r="F529" s="8">
        <f>'[1]17 anys'!P64</f>
        <v>8.3333333333333339</v>
      </c>
      <c r="G529" s="7">
        <f>'[1]17 anys'!S64</f>
        <v>7</v>
      </c>
      <c r="H529" s="7">
        <f>'[1]17 anys'!AB64</f>
        <v>8</v>
      </c>
      <c r="I529" s="8">
        <f>'[1]17 anys'!AC64</f>
        <v>7.5</v>
      </c>
      <c r="J529" s="9">
        <f>'[1]17 anys'!AG64</f>
        <v>7.916666666666667</v>
      </c>
    </row>
    <row r="530" spans="1:10" s="33" customFormat="1" x14ac:dyDescent="0.25">
      <c r="A530" s="183"/>
      <c r="B530" s="190"/>
      <c r="C530" s="193"/>
      <c r="D530" s="7">
        <f>'[1]17 anys'!J65</f>
        <v>6.666666666666667</v>
      </c>
      <c r="E530" s="7">
        <f>'[1]17 anys'!O65</f>
        <v>6</v>
      </c>
      <c r="F530" s="8">
        <f>'[1]17 anys'!P65</f>
        <v>6.3333333333333339</v>
      </c>
      <c r="G530" s="7">
        <f>'[1]17 anys'!S65</f>
        <v>6</v>
      </c>
      <c r="H530" s="7">
        <f>'[1]17 anys'!AB65</f>
        <v>7</v>
      </c>
      <c r="I530" s="8">
        <f>'[1]17 anys'!AC65</f>
        <v>6.5</v>
      </c>
      <c r="J530" s="9">
        <f>'[1]17 anys'!AG65</f>
        <v>6.416666666666667</v>
      </c>
    </row>
    <row r="531" spans="1:10" s="33" customFormat="1" x14ac:dyDescent="0.25">
      <c r="A531" s="183"/>
      <c r="B531" s="190"/>
      <c r="C531" s="193"/>
      <c r="D531" s="7">
        <f>'[1]17 anys'!J66</f>
        <v>5</v>
      </c>
      <c r="E531" s="7">
        <f>'[1]17 anys'!O66</f>
        <v>5.333333333333333</v>
      </c>
      <c r="F531" s="8">
        <f>'[1]17 anys'!P66</f>
        <v>5.1666666666666661</v>
      </c>
      <c r="G531" s="7">
        <f>'[1]17 anys'!S66</f>
        <v>7</v>
      </c>
      <c r="H531" s="7">
        <f>'[1]17 anys'!AB66</f>
        <v>6</v>
      </c>
      <c r="I531" s="8">
        <f>'[1]17 anys'!AC66</f>
        <v>6.5</v>
      </c>
      <c r="J531" s="9">
        <f>'[1]17 anys'!AG66</f>
        <v>5.833333333333333</v>
      </c>
    </row>
    <row r="532" spans="1:10" s="33" customFormat="1" x14ac:dyDescent="0.25">
      <c r="A532" s="183"/>
      <c r="B532" s="190"/>
      <c r="C532" s="193"/>
      <c r="D532" s="7">
        <f>'[1]17 anys'!J67</f>
        <v>8</v>
      </c>
      <c r="E532" s="7">
        <f>'[1]17 anys'!O67</f>
        <v>7.666666666666667</v>
      </c>
      <c r="F532" s="8">
        <f>'[1]17 anys'!P67</f>
        <v>7.8333333333333339</v>
      </c>
      <c r="G532" s="13"/>
      <c r="H532" s="13"/>
      <c r="I532" s="13"/>
      <c r="J532" s="9">
        <f>'[1]17 anys'!AG67</f>
        <v>7.8333333333333339</v>
      </c>
    </row>
    <row r="533" spans="1:10" s="33" customFormat="1" x14ac:dyDescent="0.25">
      <c r="A533" s="183"/>
      <c r="B533" s="190"/>
      <c r="C533" s="193"/>
      <c r="D533" s="7">
        <f>'[1]17 anys'!J68</f>
        <v>6</v>
      </c>
      <c r="E533" s="7">
        <f>'[1]17 anys'!O68</f>
        <v>6.5</v>
      </c>
      <c r="F533" s="8">
        <f>'[1]17 anys'!P68</f>
        <v>6.25</v>
      </c>
      <c r="G533" s="13"/>
      <c r="H533" s="7">
        <f>'[1]17 anys'!AB68</f>
        <v>5</v>
      </c>
      <c r="I533" s="8">
        <f>'[1]17 anys'!AC68</f>
        <v>5</v>
      </c>
      <c r="J533" s="9">
        <f>'[1]17 anys'!AG68</f>
        <v>5.625</v>
      </c>
    </row>
    <row r="534" spans="1:10" s="33" customFormat="1" x14ac:dyDescent="0.25">
      <c r="A534" s="183"/>
      <c r="B534" s="190"/>
      <c r="C534" s="193"/>
      <c r="D534" s="7">
        <f>'[1]17 anys'!J69</f>
        <v>5</v>
      </c>
      <c r="E534" s="7">
        <f>'[1]17 anys'!O69</f>
        <v>1</v>
      </c>
      <c r="F534" s="8">
        <f>'[1]17 anys'!P69</f>
        <v>3</v>
      </c>
      <c r="G534" s="7">
        <f>'[1]17 anys'!S69</f>
        <v>3</v>
      </c>
      <c r="H534" s="13"/>
      <c r="I534" s="8">
        <f>'[1]17 anys'!AC69</f>
        <v>3</v>
      </c>
      <c r="J534" s="9">
        <f>'[1]17 anys'!AG69</f>
        <v>3</v>
      </c>
    </row>
    <row r="535" spans="1:10" s="33" customFormat="1" x14ac:dyDescent="0.25">
      <c r="A535" s="183"/>
      <c r="B535" s="190"/>
      <c r="C535" s="193"/>
      <c r="D535" s="7">
        <f>'[1]17 anys'!J71</f>
        <v>8</v>
      </c>
      <c r="E535" s="7">
        <f>'[1]17 anys'!O71</f>
        <v>6</v>
      </c>
      <c r="F535" s="8">
        <f>'[1]17 anys'!P71</f>
        <v>7</v>
      </c>
      <c r="G535" s="13"/>
      <c r="H535" s="13"/>
      <c r="I535" s="13"/>
      <c r="J535" s="9">
        <f>'[1]17 anys'!AG71</f>
        <v>7</v>
      </c>
    </row>
    <row r="536" spans="1:10" s="33" customFormat="1" x14ac:dyDescent="0.25">
      <c r="A536" s="183"/>
      <c r="B536" s="190"/>
      <c r="C536" s="193"/>
      <c r="D536" s="7">
        <f>'[1]17 anys'!J72</f>
        <v>6.333333333333333</v>
      </c>
      <c r="E536" s="7">
        <f>'[1]17 anys'!O72</f>
        <v>5.25</v>
      </c>
      <c r="F536" s="8">
        <f>'[1]17 anys'!P72</f>
        <v>5.7916666666666661</v>
      </c>
      <c r="G536" s="7">
        <f>'[1]17 anys'!S72</f>
        <v>5</v>
      </c>
      <c r="H536" s="7">
        <f>'[1]17 anys'!AB72</f>
        <v>5</v>
      </c>
      <c r="I536" s="8">
        <f>'[1]17 anys'!AC72</f>
        <v>5</v>
      </c>
      <c r="J536" s="9">
        <f>'[1]17 anys'!AG72</f>
        <v>5.395833333333333</v>
      </c>
    </row>
    <row r="537" spans="1:10" s="33" customFormat="1" x14ac:dyDescent="0.25">
      <c r="A537" s="183"/>
      <c r="B537" s="190"/>
      <c r="C537" s="193"/>
      <c r="D537" s="7">
        <f>'[1]17 anys'!J73</f>
        <v>5.75</v>
      </c>
      <c r="E537" s="7">
        <f>'[1]17 anys'!O73</f>
        <v>5.75</v>
      </c>
      <c r="F537" s="8">
        <f>'[1]17 anys'!P73</f>
        <v>5.75</v>
      </c>
      <c r="G537" s="13"/>
      <c r="H537" s="7">
        <f>'[1]17 anys'!AB73</f>
        <v>5</v>
      </c>
      <c r="I537" s="8">
        <f>'[1]17 anys'!AC73</f>
        <v>5</v>
      </c>
      <c r="J537" s="9">
        <f>'[1]17 anys'!AG73</f>
        <v>5.375</v>
      </c>
    </row>
    <row r="538" spans="1:10" s="33" customFormat="1" x14ac:dyDescent="0.25">
      <c r="A538" s="183"/>
      <c r="B538" s="190"/>
      <c r="C538" s="193"/>
      <c r="D538" s="7">
        <f>'[1]17 anys'!J74</f>
        <v>7</v>
      </c>
      <c r="E538" s="7">
        <f>'[1]17 anys'!O74</f>
        <v>8.6666666666666661</v>
      </c>
      <c r="F538" s="8">
        <f>'[1]17 anys'!P74</f>
        <v>7.833333333333333</v>
      </c>
      <c r="G538" s="7">
        <f>'[1]17 anys'!S74</f>
        <v>6</v>
      </c>
      <c r="H538" s="7">
        <f>'[1]17 anys'!AB74</f>
        <v>7</v>
      </c>
      <c r="I538" s="8">
        <f>'[1]17 anys'!AC74</f>
        <v>6.5</v>
      </c>
      <c r="J538" s="9">
        <f>'[1]17 anys'!AG74</f>
        <v>7.1666666666666661</v>
      </c>
    </row>
    <row r="539" spans="1:10" s="33" customFormat="1" x14ac:dyDescent="0.25">
      <c r="A539" s="183"/>
      <c r="B539" s="190"/>
      <c r="C539" s="193"/>
      <c r="D539" s="7">
        <f>'[1]17 anys'!J76</f>
        <v>6</v>
      </c>
      <c r="E539" s="7">
        <f>'[1]17 anys'!O76</f>
        <v>5.75</v>
      </c>
      <c r="F539" s="8">
        <f>'[1]17 anys'!P76</f>
        <v>5.875</v>
      </c>
      <c r="G539" s="13"/>
      <c r="H539" s="7">
        <f>'[1]17 anys'!AB76</f>
        <v>5</v>
      </c>
      <c r="I539" s="8">
        <f>'[1]17 anys'!AC76</f>
        <v>5</v>
      </c>
      <c r="J539" s="9">
        <f>'[1]17 anys'!AG76</f>
        <v>5.4375</v>
      </c>
    </row>
    <row r="540" spans="1:10" s="33" customFormat="1" x14ac:dyDescent="0.25">
      <c r="A540" s="183"/>
      <c r="B540" s="190"/>
      <c r="C540" s="193"/>
      <c r="D540" s="7">
        <f>'[1]17 anys'!J78</f>
        <v>6</v>
      </c>
      <c r="E540" s="7">
        <f>'[1]17 anys'!O78</f>
        <v>7</v>
      </c>
      <c r="F540" s="8">
        <f>'[1]17 anys'!P78</f>
        <v>6.5</v>
      </c>
      <c r="G540" s="7">
        <f>'[1]17 anys'!S78</f>
        <v>5</v>
      </c>
      <c r="H540" s="13"/>
      <c r="I540" s="8">
        <f>'[1]17 anys'!AC78</f>
        <v>5</v>
      </c>
      <c r="J540" s="9">
        <f>'[1]17 anys'!AG78</f>
        <v>5.75</v>
      </c>
    </row>
    <row r="541" spans="1:10" s="33" customFormat="1" x14ac:dyDescent="0.25">
      <c r="A541" s="183"/>
      <c r="B541" s="190"/>
      <c r="C541" s="193"/>
      <c r="D541" s="7">
        <f>'[1]17 anys'!J79</f>
        <v>5.666666666666667</v>
      </c>
      <c r="E541" s="7">
        <f>'[1]17 anys'!O79</f>
        <v>6.5</v>
      </c>
      <c r="F541" s="8">
        <f>'[1]17 anys'!P79</f>
        <v>6.0833333333333339</v>
      </c>
      <c r="G541" s="13"/>
      <c r="H541" s="13"/>
      <c r="I541" s="13"/>
      <c r="J541" s="9">
        <f>'[1]17 anys'!AG79</f>
        <v>6.0833333333333339</v>
      </c>
    </row>
    <row r="542" spans="1:10" s="33" customFormat="1" x14ac:dyDescent="0.25">
      <c r="A542" s="183"/>
      <c r="B542" s="190"/>
      <c r="C542" s="194"/>
      <c r="D542" s="10">
        <f>'[1]17 anys'!J80</f>
        <v>5</v>
      </c>
      <c r="E542" s="10">
        <f>'[1]17 anys'!O80</f>
        <v>5.5</v>
      </c>
      <c r="F542" s="11">
        <f>'[1]17 anys'!P80</f>
        <v>5.25</v>
      </c>
      <c r="G542" s="13"/>
      <c r="H542" s="10">
        <f>'[1]17 anys'!AB80</f>
        <v>5</v>
      </c>
      <c r="I542" s="11">
        <f>'[1]17 anys'!AC80</f>
        <v>5</v>
      </c>
      <c r="J542" s="12">
        <f>'[1]17 anys'!AG80</f>
        <v>5.125</v>
      </c>
    </row>
    <row r="543" spans="1:10" s="33" customFormat="1" x14ac:dyDescent="0.25">
      <c r="A543" s="183"/>
      <c r="B543" s="190"/>
      <c r="C543" s="195" t="s">
        <v>13</v>
      </c>
      <c r="D543" s="7">
        <f>'[1]17 anys'!J2</f>
        <v>5</v>
      </c>
      <c r="E543" s="7">
        <f>'[1]17 anys'!O2</f>
        <v>5.5</v>
      </c>
      <c r="F543" s="8">
        <f>'[1]17 anys'!P2</f>
        <v>5.25</v>
      </c>
      <c r="G543" s="26">
        <f>'[1]17 anys'!S2</f>
        <v>3</v>
      </c>
      <c r="H543" s="7">
        <f>'[1]17 anys'!AB2</f>
        <v>5</v>
      </c>
      <c r="I543" s="8">
        <f>'[1]17 anys'!AC2</f>
        <v>4</v>
      </c>
      <c r="J543" s="9">
        <f>'[1]17 anys'!AG2</f>
        <v>4.625</v>
      </c>
    </row>
    <row r="544" spans="1:10" s="33" customFormat="1" x14ac:dyDescent="0.25">
      <c r="A544" s="183"/>
      <c r="B544" s="190"/>
      <c r="C544" s="196"/>
      <c r="D544" s="7">
        <f>'[1]17 anys'!J3</f>
        <v>7.666666666666667</v>
      </c>
      <c r="E544" s="7">
        <f>'[1]17 anys'!O3</f>
        <v>6.5</v>
      </c>
      <c r="F544" s="8">
        <f>'[1]17 anys'!P3</f>
        <v>7.0833333333333339</v>
      </c>
      <c r="G544" s="7">
        <f>'[1]17 anys'!S3</f>
        <v>6</v>
      </c>
      <c r="H544" s="7">
        <f>'[1]17 anys'!AB3</f>
        <v>6.5</v>
      </c>
      <c r="I544" s="8">
        <f>'[1]17 anys'!AC3</f>
        <v>6.25</v>
      </c>
      <c r="J544" s="9">
        <f>'[1]17 anys'!AG3</f>
        <v>6.666666666666667</v>
      </c>
    </row>
    <row r="545" spans="1:10" s="33" customFormat="1" x14ac:dyDescent="0.25">
      <c r="A545" s="183"/>
      <c r="B545" s="190"/>
      <c r="C545" s="196"/>
      <c r="D545" s="7">
        <f>'[1]17 anys'!J8</f>
        <v>6</v>
      </c>
      <c r="E545" s="7">
        <f>'[1]17 anys'!O8</f>
        <v>5.5</v>
      </c>
      <c r="F545" s="8">
        <f>'[1]17 anys'!P8</f>
        <v>5.75</v>
      </c>
      <c r="G545" s="7">
        <f>'[1]17 anys'!S8</f>
        <v>6</v>
      </c>
      <c r="H545" s="7">
        <f>'[1]17 anys'!AB8</f>
        <v>5.5</v>
      </c>
      <c r="I545" s="8">
        <f>'[1]17 anys'!AC8</f>
        <v>5.75</v>
      </c>
      <c r="J545" s="9">
        <f>'[1]17 anys'!AG8</f>
        <v>5.75</v>
      </c>
    </row>
    <row r="546" spans="1:10" s="33" customFormat="1" x14ac:dyDescent="0.25">
      <c r="A546" s="183"/>
      <c r="B546" s="190"/>
      <c r="C546" s="196"/>
      <c r="D546" s="7">
        <f>'[1]17 anys'!J10</f>
        <v>8</v>
      </c>
      <c r="E546" s="7">
        <f>'[1]17 anys'!O10</f>
        <v>7</v>
      </c>
      <c r="F546" s="8">
        <f>'[1]17 anys'!P10</f>
        <v>7.5</v>
      </c>
      <c r="G546" s="7">
        <f>'[1]17 anys'!S10</f>
        <v>5</v>
      </c>
      <c r="H546" s="7">
        <f>'[1]17 anys'!AB10</f>
        <v>6.333333333333333</v>
      </c>
      <c r="I546" s="8">
        <f>'[1]17 anys'!AC10</f>
        <v>5.6666666666666661</v>
      </c>
      <c r="J546" s="9">
        <f>'[1]17 anys'!AG10</f>
        <v>6.583333333333333</v>
      </c>
    </row>
    <row r="547" spans="1:10" s="33" customFormat="1" x14ac:dyDescent="0.25">
      <c r="A547" s="183"/>
      <c r="B547" s="190"/>
      <c r="C547" s="196"/>
      <c r="D547" s="7">
        <f>'[1]17 anys'!J14</f>
        <v>7.666666666666667</v>
      </c>
      <c r="E547" s="7">
        <f>'[1]17 anys'!O14</f>
        <v>7.5</v>
      </c>
      <c r="F547" s="8">
        <f>'[1]17 anys'!P14</f>
        <v>7.5833333333333339</v>
      </c>
      <c r="G547" s="7">
        <f>'[1]17 anys'!S14</f>
        <v>5</v>
      </c>
      <c r="H547" s="7">
        <f>'[1]17 anys'!AB14</f>
        <v>7.333333333333333</v>
      </c>
      <c r="I547" s="8">
        <f>'[1]17 anys'!AC14</f>
        <v>6.1666666666666661</v>
      </c>
      <c r="J547" s="9">
        <f>'[1]17 anys'!AG14</f>
        <v>6.875</v>
      </c>
    </row>
    <row r="548" spans="1:10" s="33" customFormat="1" x14ac:dyDescent="0.25">
      <c r="A548" s="183"/>
      <c r="B548" s="190"/>
      <c r="C548" s="196"/>
      <c r="D548" s="7">
        <f>'[1]17 anys'!J15</f>
        <v>8</v>
      </c>
      <c r="E548" s="7">
        <f>'[1]17 anys'!O15</f>
        <v>8.5</v>
      </c>
      <c r="F548" s="8">
        <f>'[1]17 anys'!P15</f>
        <v>8.25</v>
      </c>
      <c r="G548" s="7">
        <f>'[1]17 anys'!S15</f>
        <v>8</v>
      </c>
      <c r="H548" s="7">
        <f>'[1]17 anys'!AB15</f>
        <v>9</v>
      </c>
      <c r="I548" s="8">
        <f>'[1]17 anys'!AC15</f>
        <v>8.5</v>
      </c>
      <c r="J548" s="9">
        <f>'[1]17 anys'!AG15</f>
        <v>8.375</v>
      </c>
    </row>
    <row r="549" spans="1:10" s="33" customFormat="1" x14ac:dyDescent="0.25">
      <c r="A549" s="183"/>
      <c r="B549" s="190"/>
      <c r="C549" s="196"/>
      <c r="D549" s="7">
        <f>'[1]17 anys'!J16</f>
        <v>6.333333333333333</v>
      </c>
      <c r="E549" s="7">
        <f>'[1]17 anys'!O16</f>
        <v>7</v>
      </c>
      <c r="F549" s="8">
        <f>'[1]17 anys'!P16</f>
        <v>6.6666666666666661</v>
      </c>
      <c r="G549" s="7">
        <f>'[1]17 anys'!S16</f>
        <v>5</v>
      </c>
      <c r="H549" s="7">
        <f>'[1]17 anys'!AB16</f>
        <v>6.666666666666667</v>
      </c>
      <c r="I549" s="8">
        <f>'[1]17 anys'!AC16</f>
        <v>5.8333333333333339</v>
      </c>
      <c r="J549" s="9">
        <f>'[1]17 anys'!AG16</f>
        <v>6.25</v>
      </c>
    </row>
    <row r="550" spans="1:10" s="33" customFormat="1" x14ac:dyDescent="0.25">
      <c r="A550" s="183"/>
      <c r="B550" s="190"/>
      <c r="C550" s="196"/>
      <c r="D550" s="7">
        <f>'[1]17 anys'!J18</f>
        <v>6</v>
      </c>
      <c r="E550" s="7">
        <f>'[1]17 anys'!O18</f>
        <v>5.5</v>
      </c>
      <c r="F550" s="8">
        <f>'[1]17 anys'!P18</f>
        <v>5.75</v>
      </c>
      <c r="G550" s="7">
        <f>'[1]17 anys'!S18</f>
        <v>5</v>
      </c>
      <c r="H550" s="7">
        <f>'[1]17 anys'!AB18</f>
        <v>5.666666666666667</v>
      </c>
      <c r="I550" s="8">
        <f>'[1]17 anys'!AC18</f>
        <v>5.3333333333333339</v>
      </c>
      <c r="J550" s="9">
        <f>'[1]17 anys'!AG18</f>
        <v>5.541666666666667</v>
      </c>
    </row>
    <row r="551" spans="1:10" s="33" customFormat="1" x14ac:dyDescent="0.25">
      <c r="A551" s="183"/>
      <c r="B551" s="190"/>
      <c r="C551" s="196"/>
      <c r="D551" s="7">
        <f>'[1]17 anys'!J22</f>
        <v>5.333333333333333</v>
      </c>
      <c r="E551" s="7">
        <f>'[1]17 anys'!O22</f>
        <v>4</v>
      </c>
      <c r="F551" s="8">
        <f>'[1]17 anys'!P22</f>
        <v>4.6666666666666661</v>
      </c>
      <c r="G551" s="7">
        <f>'[1]17 anys'!S22</f>
        <v>4</v>
      </c>
      <c r="H551" s="7">
        <f>'[1]17 anys'!AB22</f>
        <v>4.5</v>
      </c>
      <c r="I551" s="8">
        <f>'[1]17 anys'!AC22</f>
        <v>4.25</v>
      </c>
      <c r="J551" s="9">
        <f>'[1]17 anys'!AG22</f>
        <v>4.458333333333333</v>
      </c>
    </row>
    <row r="552" spans="1:10" s="33" customFormat="1" x14ac:dyDescent="0.25">
      <c r="A552" s="183"/>
      <c r="B552" s="190"/>
      <c r="C552" s="196"/>
      <c r="D552" s="7">
        <f>'[1]17 anys'!J23</f>
        <v>5</v>
      </c>
      <c r="E552" s="7">
        <f>'[1]17 anys'!O23</f>
        <v>5.333333333333333</v>
      </c>
      <c r="F552" s="8">
        <f>'[1]17 anys'!P23</f>
        <v>5.1666666666666661</v>
      </c>
      <c r="G552" s="13"/>
      <c r="H552" s="13"/>
      <c r="I552" s="13"/>
      <c r="J552" s="9">
        <f>'[1]17 anys'!AG23</f>
        <v>5.0555555555555554</v>
      </c>
    </row>
    <row r="553" spans="1:10" s="33" customFormat="1" x14ac:dyDescent="0.25">
      <c r="A553" s="183"/>
      <c r="B553" s="190"/>
      <c r="C553" s="196"/>
      <c r="D553" s="7">
        <f>'[1]17 anys'!J24</f>
        <v>5.333333333333333</v>
      </c>
      <c r="E553" s="7">
        <f>'[1]17 anys'!O24</f>
        <v>5.5</v>
      </c>
      <c r="F553" s="8">
        <f>'[1]17 anys'!P24</f>
        <v>5.4166666666666661</v>
      </c>
      <c r="G553" s="7">
        <f>'[1]17 anys'!S24</f>
        <v>5</v>
      </c>
      <c r="H553" s="7">
        <f>'[1]17 anys'!AB24</f>
        <v>6</v>
      </c>
      <c r="I553" s="8">
        <f>'[1]17 anys'!AC24</f>
        <v>5.5</v>
      </c>
      <c r="J553" s="9">
        <f>'[1]17 anys'!AG24</f>
        <v>5.458333333333333</v>
      </c>
    </row>
    <row r="554" spans="1:10" s="33" customFormat="1" x14ac:dyDescent="0.25">
      <c r="A554" s="183"/>
      <c r="B554" s="190"/>
      <c r="C554" s="196"/>
      <c r="D554" s="7">
        <f>'[1]17 anys'!J26</f>
        <v>6</v>
      </c>
      <c r="E554" s="7">
        <f>'[1]17 anys'!O26</f>
        <v>7</v>
      </c>
      <c r="F554" s="8">
        <f>'[1]17 anys'!P26</f>
        <v>6.5</v>
      </c>
      <c r="G554" s="7">
        <f>'[1]17 anys'!S26</f>
        <v>5</v>
      </c>
      <c r="H554" s="7">
        <f>'[1]17 anys'!AB26</f>
        <v>6.333333333333333</v>
      </c>
      <c r="I554" s="8">
        <f>'[1]17 anys'!AC26</f>
        <v>5.6666666666666661</v>
      </c>
      <c r="J554" s="9">
        <f>'[1]17 anys'!AG26</f>
        <v>6.083333333333333</v>
      </c>
    </row>
    <row r="555" spans="1:10" s="33" customFormat="1" x14ac:dyDescent="0.25">
      <c r="A555" s="183"/>
      <c r="B555" s="190"/>
      <c r="C555" s="196"/>
      <c r="D555" s="7">
        <f>'[1]17 anys'!J27</f>
        <v>9.3333333333333339</v>
      </c>
      <c r="E555" s="7">
        <f>'[1]17 anys'!O27</f>
        <v>8.5</v>
      </c>
      <c r="F555" s="8">
        <f>'[1]17 anys'!P27</f>
        <v>8.9166666666666679</v>
      </c>
      <c r="G555" s="7">
        <f>'[1]17 anys'!S27</f>
        <v>10</v>
      </c>
      <c r="H555" s="7">
        <f>'[1]17 anys'!AB27</f>
        <v>9.6666666666666661</v>
      </c>
      <c r="I555" s="8">
        <f>'[1]17 anys'!AC27</f>
        <v>9.8333333333333321</v>
      </c>
      <c r="J555" s="9">
        <f>'[1]17 anys'!AG27</f>
        <v>9.375</v>
      </c>
    </row>
    <row r="556" spans="1:10" s="33" customFormat="1" x14ac:dyDescent="0.25">
      <c r="A556" s="183"/>
      <c r="B556" s="190"/>
      <c r="C556" s="196"/>
      <c r="D556" s="7">
        <f>'[1]17 anys'!J33</f>
        <v>5.333333333333333</v>
      </c>
      <c r="E556" s="7">
        <f>'[1]17 anys'!O33</f>
        <v>4</v>
      </c>
      <c r="F556" s="8">
        <f>'[1]17 anys'!P33</f>
        <v>4.6666666666666661</v>
      </c>
      <c r="G556" s="7">
        <f>'[1]17 anys'!S33</f>
        <v>5</v>
      </c>
      <c r="H556" s="7">
        <f>'[1]17 anys'!AB33</f>
        <v>4.333333333333333</v>
      </c>
      <c r="I556" s="8">
        <f>'[1]17 anys'!AC33</f>
        <v>4.6666666666666661</v>
      </c>
      <c r="J556" s="9">
        <f>'[1]17 anys'!AG33</f>
        <v>4.6666666666666661</v>
      </c>
    </row>
    <row r="557" spans="1:10" s="33" customFormat="1" x14ac:dyDescent="0.25">
      <c r="A557" s="183"/>
      <c r="B557" s="190"/>
      <c r="C557" s="196"/>
      <c r="D557" s="7">
        <f>'[1]17 anys'!J35</f>
        <v>5</v>
      </c>
      <c r="E557" s="7">
        <f>'[1]17 anys'!O35</f>
        <v>5.5</v>
      </c>
      <c r="F557" s="8">
        <f>'[1]17 anys'!P35</f>
        <v>5.25</v>
      </c>
      <c r="G557" s="7">
        <f>'[1]17 anys'!S35</f>
        <v>5</v>
      </c>
      <c r="H557" s="7">
        <f>'[1]17 anys'!AB35</f>
        <v>5</v>
      </c>
      <c r="I557" s="8">
        <f>'[1]17 anys'!AC35</f>
        <v>5</v>
      </c>
      <c r="J557" s="9">
        <f>'[1]17 anys'!AG35</f>
        <v>5.125</v>
      </c>
    </row>
    <row r="558" spans="1:10" s="33" customFormat="1" x14ac:dyDescent="0.25">
      <c r="A558" s="183"/>
      <c r="B558" s="190"/>
      <c r="C558" s="196"/>
      <c r="D558" s="7">
        <f>'[1]17 anys'!J36</f>
        <v>5</v>
      </c>
      <c r="E558" s="7">
        <f>'[1]17 anys'!O36</f>
        <v>5</v>
      </c>
      <c r="F558" s="8">
        <f>'[1]17 anys'!P36</f>
        <v>5</v>
      </c>
      <c r="G558" s="7">
        <f>'[1]17 anys'!S36</f>
        <v>6</v>
      </c>
      <c r="H558" s="7">
        <f>'[1]17 anys'!AB36</f>
        <v>5.666666666666667</v>
      </c>
      <c r="I558" s="8">
        <f>'[1]17 anys'!AC36</f>
        <v>5.8333333333333339</v>
      </c>
      <c r="J558" s="9">
        <f>'[1]17 anys'!AG36</f>
        <v>5.416666666666667</v>
      </c>
    </row>
    <row r="559" spans="1:10" s="33" customFormat="1" x14ac:dyDescent="0.25">
      <c r="A559" s="183"/>
      <c r="B559" s="190"/>
      <c r="C559" s="196"/>
      <c r="D559" s="7">
        <f>'[1]17 anys'!J48</f>
        <v>7.5</v>
      </c>
      <c r="E559" s="7">
        <f>'[1]17 anys'!O48</f>
        <v>6.666666666666667</v>
      </c>
      <c r="F559" s="8">
        <f>'[1]17 anys'!P48</f>
        <v>7.0833333333333339</v>
      </c>
      <c r="G559" s="13"/>
      <c r="H559" s="13"/>
      <c r="I559" s="13"/>
      <c r="J559" s="9">
        <f>'[1]17 anys'!AG48</f>
        <v>7.0833333333333339</v>
      </c>
    </row>
    <row r="560" spans="1:10" s="33" customFormat="1" x14ac:dyDescent="0.25">
      <c r="A560" s="183"/>
      <c r="B560" s="190"/>
      <c r="C560" s="196"/>
      <c r="D560" s="7">
        <f>'[1]17 anys'!J50</f>
        <v>7.666666666666667</v>
      </c>
      <c r="E560" s="7">
        <f>'[1]17 anys'!O50</f>
        <v>6</v>
      </c>
      <c r="F560" s="8">
        <f>'[1]17 anys'!P50</f>
        <v>6.8333333333333339</v>
      </c>
      <c r="G560" s="7">
        <f>'[1]17 anys'!S50</f>
        <v>5</v>
      </c>
      <c r="H560" s="7">
        <f>'[1]17 anys'!AB50</f>
        <v>6.333333333333333</v>
      </c>
      <c r="I560" s="8">
        <f>'[1]17 anys'!AC50</f>
        <v>5.6666666666666661</v>
      </c>
      <c r="J560" s="9">
        <f>'[1]17 anys'!AG50</f>
        <v>6.25</v>
      </c>
    </row>
    <row r="561" spans="1:11" s="33" customFormat="1" x14ac:dyDescent="0.25">
      <c r="A561" s="183"/>
      <c r="B561" s="190"/>
      <c r="C561" s="196"/>
      <c r="D561" s="7">
        <f>'[1]17 anys'!J52</f>
        <v>9</v>
      </c>
      <c r="E561" s="7">
        <f>'[1]17 anys'!O52</f>
        <v>9</v>
      </c>
      <c r="F561" s="8">
        <f>'[1]17 anys'!P52</f>
        <v>9</v>
      </c>
      <c r="G561" s="7">
        <f>'[1]17 anys'!S52</f>
        <v>9</v>
      </c>
      <c r="H561" s="7">
        <f>'[1]17 anys'!AB52</f>
        <v>8.6666666666666661</v>
      </c>
      <c r="I561" s="8">
        <f>'[1]17 anys'!AC52</f>
        <v>8.8333333333333321</v>
      </c>
      <c r="J561" s="9">
        <f>'[1]17 anys'!AG52</f>
        <v>8.9166666666666661</v>
      </c>
      <c r="K561" s="38"/>
    </row>
    <row r="562" spans="1:11" s="33" customFormat="1" x14ac:dyDescent="0.25">
      <c r="A562" s="183"/>
      <c r="B562" s="190"/>
      <c r="C562" s="196"/>
      <c r="D562" s="13"/>
      <c r="E562" s="13"/>
      <c r="F562" s="13"/>
      <c r="G562" s="13"/>
      <c r="H562" s="13"/>
      <c r="I562" s="13"/>
      <c r="J562" s="13"/>
      <c r="K562" s="111"/>
    </row>
    <row r="563" spans="1:11" s="33" customFormat="1" x14ac:dyDescent="0.25">
      <c r="A563" s="183"/>
      <c r="B563" s="190"/>
      <c r="C563" s="196"/>
      <c r="D563" s="7">
        <f>'[1]17 anys'!J57</f>
        <v>4.5</v>
      </c>
      <c r="E563" s="7">
        <f>'[1]17 anys'!O57</f>
        <v>3</v>
      </c>
      <c r="F563" s="8">
        <f>'[1]17 anys'!P57</f>
        <v>3.75</v>
      </c>
      <c r="G563" s="7">
        <f>'[1]17 anys'!S57</f>
        <v>5</v>
      </c>
      <c r="H563" s="7">
        <f>'[1]17 anys'!AB57</f>
        <v>5</v>
      </c>
      <c r="I563" s="8">
        <f>'[1]17 anys'!AC57</f>
        <v>5</v>
      </c>
      <c r="J563" s="9">
        <f>'[1]17 anys'!AG57</f>
        <v>5.916666666666667</v>
      </c>
      <c r="K563" s="38"/>
    </row>
    <row r="564" spans="1:11" s="33" customFormat="1" x14ac:dyDescent="0.25">
      <c r="A564" s="183"/>
      <c r="B564" s="190"/>
      <c r="C564" s="196"/>
      <c r="D564" s="7">
        <f>'[1]17 anys'!J58</f>
        <v>7.25</v>
      </c>
      <c r="E564" s="7">
        <f>'[1]17 anys'!O58</f>
        <v>8.3333333333333339</v>
      </c>
      <c r="F564" s="8">
        <f>'[1]17 anys'!P58</f>
        <v>7.791666666666667</v>
      </c>
      <c r="G564" s="7">
        <f>'[1]17 anys'!S58</f>
        <v>10</v>
      </c>
      <c r="H564" s="7">
        <f>'[1]17 anys'!AB58</f>
        <v>9</v>
      </c>
      <c r="I564" s="8">
        <f>'[1]17 anys'!AC58</f>
        <v>9.5</v>
      </c>
      <c r="J564" s="9">
        <f>'[1]17 anys'!AG58</f>
        <v>8.6458333333333339</v>
      </c>
      <c r="K564" s="38"/>
    </row>
    <row r="565" spans="1:11" s="33" customFormat="1" x14ac:dyDescent="0.25">
      <c r="A565" s="183"/>
      <c r="B565" s="190"/>
      <c r="C565" s="196"/>
      <c r="D565" s="7">
        <f>'[1]17 anys'!J60</f>
        <v>5</v>
      </c>
      <c r="E565" s="7">
        <f>'[1]17 anys'!O60</f>
        <v>6</v>
      </c>
      <c r="F565" s="8">
        <f>'[1]17 anys'!P60</f>
        <v>5.5</v>
      </c>
      <c r="G565" s="7">
        <f>'[1]17 anys'!S60</f>
        <v>5</v>
      </c>
      <c r="H565" s="7">
        <f>'[1]17 anys'!AB60</f>
        <v>6</v>
      </c>
      <c r="I565" s="8">
        <f>'[1]17 anys'!AC60</f>
        <v>5.5</v>
      </c>
      <c r="J565" s="9">
        <f>'[1]17 anys'!AG60</f>
        <v>5.5</v>
      </c>
      <c r="K565" s="38"/>
    </row>
    <row r="566" spans="1:11" s="33" customFormat="1" x14ac:dyDescent="0.25">
      <c r="A566" s="183"/>
      <c r="B566" s="190"/>
      <c r="C566" s="196"/>
      <c r="D566" s="7">
        <f>'[1]17 anys'!J70</f>
        <v>6.5</v>
      </c>
      <c r="E566" s="7">
        <f>'[1]17 anys'!O70</f>
        <v>7</v>
      </c>
      <c r="F566" s="8">
        <f>'[1]17 anys'!P70</f>
        <v>6.75</v>
      </c>
      <c r="G566" s="7">
        <f>'[1]17 anys'!S70</f>
        <v>6</v>
      </c>
      <c r="H566" s="7">
        <f>'[1]17 anys'!AB70</f>
        <v>6</v>
      </c>
      <c r="I566" s="8">
        <f>'[1]17 anys'!AC70</f>
        <v>6</v>
      </c>
      <c r="J566" s="9">
        <f>'[1]17 anys'!AG70</f>
        <v>6.375</v>
      </c>
      <c r="K566" s="38"/>
    </row>
    <row r="567" spans="1:11" s="33" customFormat="1" x14ac:dyDescent="0.25">
      <c r="A567" s="183"/>
      <c r="B567" s="190"/>
      <c r="C567" s="196"/>
      <c r="D567" s="7">
        <f>'[1]17 anys'!J75</f>
        <v>5.5</v>
      </c>
      <c r="E567" s="7">
        <f>'[1]17 anys'!O75</f>
        <v>8.6666666666666661</v>
      </c>
      <c r="F567" s="8">
        <f>'[1]17 anys'!P75</f>
        <v>7.083333333333333</v>
      </c>
      <c r="G567" s="7">
        <f>'[1]17 anys'!S75</f>
        <v>6</v>
      </c>
      <c r="H567" s="7">
        <f>'[1]17 anys'!AB75</f>
        <v>8</v>
      </c>
      <c r="I567" s="8">
        <f>'[1]17 anys'!AC75</f>
        <v>7</v>
      </c>
      <c r="J567" s="9">
        <f>'[1]17 anys'!AG75</f>
        <v>7.0416666666666661</v>
      </c>
      <c r="K567" s="38"/>
    </row>
    <row r="568" spans="1:11" s="33" customFormat="1" x14ac:dyDescent="0.25">
      <c r="A568" s="183"/>
      <c r="B568" s="190"/>
      <c r="C568" s="196"/>
      <c r="D568" s="7">
        <f>'[1]17 anys'!J77</f>
        <v>6.5</v>
      </c>
      <c r="E568" s="7">
        <f>'[1]17 anys'!O77</f>
        <v>8.6666666666666661</v>
      </c>
      <c r="F568" s="8">
        <f>'[1]17 anys'!P77</f>
        <v>7.583333333333333</v>
      </c>
      <c r="G568" s="7">
        <f>'[1]17 anys'!S77</f>
        <v>6</v>
      </c>
      <c r="H568" s="7">
        <f>'[1]17 anys'!AB77</f>
        <v>7</v>
      </c>
      <c r="I568" s="8">
        <f>'[1]17 anys'!AC77</f>
        <v>6.5</v>
      </c>
      <c r="J568" s="9">
        <f>'[1]17 anys'!AG77</f>
        <v>7.0416666666666661</v>
      </c>
      <c r="K568" s="38"/>
    </row>
    <row r="569" spans="1:11" s="33" customFormat="1" x14ac:dyDescent="0.25">
      <c r="A569" s="183"/>
      <c r="B569" s="190"/>
      <c r="C569" s="196"/>
      <c r="D569" s="7">
        <f>'[1]17 anys'!J81</f>
        <v>5.666666666666667</v>
      </c>
      <c r="E569" s="7">
        <f>'[1]17 anys'!O81</f>
        <v>4.5</v>
      </c>
      <c r="F569" s="8">
        <f>'[1]17 anys'!P81</f>
        <v>5.0833333333333339</v>
      </c>
      <c r="G569" s="7">
        <f>'[1]17 anys'!S81</f>
        <v>3</v>
      </c>
      <c r="H569" s="13"/>
      <c r="I569" s="8">
        <f>'[1]17 anys'!AC81</f>
        <v>3</v>
      </c>
      <c r="J569" s="9">
        <f>'[1]17 anys'!AG81</f>
        <v>4.041666666666667</v>
      </c>
      <c r="K569" s="38"/>
    </row>
    <row r="570" spans="1:11" s="33" customFormat="1" ht="15.75" thickBot="1" x14ac:dyDescent="0.3">
      <c r="A570" s="184"/>
      <c r="B570" s="191"/>
      <c r="C570" s="197"/>
      <c r="D570" s="14">
        <f>'[1]17 anys'!J82</f>
        <v>7</v>
      </c>
      <c r="E570" s="14">
        <f>'[1]17 anys'!O82</f>
        <v>8</v>
      </c>
      <c r="F570" s="15">
        <f>'[1]17 anys'!P82</f>
        <v>7.5</v>
      </c>
      <c r="G570" s="14">
        <f>'[1]17 anys'!S82</f>
        <v>7</v>
      </c>
      <c r="H570" s="14">
        <f>'[1]17 anys'!AB82</f>
        <v>8</v>
      </c>
      <c r="I570" s="15">
        <f>'[1]17 anys'!AC82</f>
        <v>7.5</v>
      </c>
      <c r="J570" s="16">
        <f>'[1]17 anys'!AG82</f>
        <v>7.5</v>
      </c>
      <c r="K570" s="38"/>
    </row>
  </sheetData>
  <mergeCells count="109">
    <mergeCell ref="AD1:AF1"/>
    <mergeCell ref="AG1:AI1"/>
    <mergeCell ref="A2:A91"/>
    <mergeCell ref="B2:B13"/>
    <mergeCell ref="C2:C8"/>
    <mergeCell ref="L3:L6"/>
    <mergeCell ref="M3:M4"/>
    <mergeCell ref="M5:M6"/>
    <mergeCell ref="L1:L2"/>
    <mergeCell ref="M1:M2"/>
    <mergeCell ref="N1:N2"/>
    <mergeCell ref="O1:Q1"/>
    <mergeCell ref="R1:T1"/>
    <mergeCell ref="U1:W1"/>
    <mergeCell ref="L7:L10"/>
    <mergeCell ref="M7:M8"/>
    <mergeCell ref="C9:C13"/>
    <mergeCell ref="M9:M10"/>
    <mergeCell ref="L11:L14"/>
    <mergeCell ref="M11:M12"/>
    <mergeCell ref="M13:M14"/>
    <mergeCell ref="X1:Z1"/>
    <mergeCell ref="AA1:AC1"/>
    <mergeCell ref="Q38:W38"/>
    <mergeCell ref="P38:P40"/>
    <mergeCell ref="Q39:S39"/>
    <mergeCell ref="T39:V39"/>
    <mergeCell ref="W39:W40"/>
    <mergeCell ref="M40:M41"/>
    <mergeCell ref="M25:M26"/>
    <mergeCell ref="L28:L31"/>
    <mergeCell ref="M28:M29"/>
    <mergeCell ref="M30:M31"/>
    <mergeCell ref="L33:L36"/>
    <mergeCell ref="M33:M34"/>
    <mergeCell ref="M35:M36"/>
    <mergeCell ref="L23:L26"/>
    <mergeCell ref="M23:M24"/>
    <mergeCell ref="L55:L58"/>
    <mergeCell ref="M55:M56"/>
    <mergeCell ref="M57:M58"/>
    <mergeCell ref="L59:L62"/>
    <mergeCell ref="M59:M60"/>
    <mergeCell ref="M61:M62"/>
    <mergeCell ref="C14:C51"/>
    <mergeCell ref="L15:L18"/>
    <mergeCell ref="M15:M16"/>
    <mergeCell ref="M17:M18"/>
    <mergeCell ref="L19:L22"/>
    <mergeCell ref="M19:M20"/>
    <mergeCell ref="M21:M22"/>
    <mergeCell ref="L42:L45"/>
    <mergeCell ref="M42:M43"/>
    <mergeCell ref="M44:M45"/>
    <mergeCell ref="L46:L49"/>
    <mergeCell ref="M46:M47"/>
    <mergeCell ref="M48:M49"/>
    <mergeCell ref="L38:L41"/>
    <mergeCell ref="M38:M39"/>
    <mergeCell ref="A92:A186"/>
    <mergeCell ref="B92:B102"/>
    <mergeCell ref="C92:C98"/>
    <mergeCell ref="C99:C102"/>
    <mergeCell ref="B103:B186"/>
    <mergeCell ref="C103:C154"/>
    <mergeCell ref="C155:C186"/>
    <mergeCell ref="L71:L74"/>
    <mergeCell ref="M71:M72"/>
    <mergeCell ref="M73:M74"/>
    <mergeCell ref="L75:L78"/>
    <mergeCell ref="M75:M76"/>
    <mergeCell ref="M77:M78"/>
    <mergeCell ref="B14:B91"/>
    <mergeCell ref="L63:L66"/>
    <mergeCell ref="M63:M64"/>
    <mergeCell ref="M65:M66"/>
    <mergeCell ref="L67:L70"/>
    <mergeCell ref="M67:M68"/>
    <mergeCell ref="M69:M70"/>
    <mergeCell ref="L51:L54"/>
    <mergeCell ref="M51:M52"/>
    <mergeCell ref="C52:C91"/>
    <mergeCell ref="M53:M54"/>
    <mergeCell ref="A293:A399"/>
    <mergeCell ref="B293:B301"/>
    <mergeCell ref="C293:C297"/>
    <mergeCell ref="C298:C301"/>
    <mergeCell ref="B302:B399"/>
    <mergeCell ref="C302:C354"/>
    <mergeCell ref="C355:C399"/>
    <mergeCell ref="A187:A292"/>
    <mergeCell ref="B187:B197"/>
    <mergeCell ref="C187:C193"/>
    <mergeCell ref="C194:C197"/>
    <mergeCell ref="B198:B292"/>
    <mergeCell ref="C198:C249"/>
    <mergeCell ref="C250:C292"/>
    <mergeCell ref="A490:A570"/>
    <mergeCell ref="B490:B491"/>
    <mergeCell ref="C490:C491"/>
    <mergeCell ref="B492:B570"/>
    <mergeCell ref="C492:C542"/>
    <mergeCell ref="C543:C570"/>
    <mergeCell ref="A400:A489"/>
    <mergeCell ref="B400:B403"/>
    <mergeCell ref="C400:C402"/>
    <mergeCell ref="B404:B489"/>
    <mergeCell ref="C404:C449"/>
    <mergeCell ref="C450:C48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04"/>
  <sheetViews>
    <sheetView topLeftCell="N1" zoomScale="70" zoomScaleNormal="70" workbookViewId="0"/>
  </sheetViews>
  <sheetFormatPr baseColWidth="10" defaultRowHeight="15" x14ac:dyDescent="0.25"/>
  <cols>
    <col min="1" max="3" width="11.42578125" style="33"/>
    <col min="4" max="4" width="11.5703125" style="33" customWidth="1"/>
    <col min="5" max="5" width="11.42578125" style="33"/>
    <col min="6" max="6" width="11.42578125" style="36"/>
    <col min="7" max="8" width="11.42578125" style="33"/>
    <col min="9" max="10" width="11.42578125" style="36"/>
    <col min="11" max="11" width="7.5703125" style="38" customWidth="1"/>
    <col min="12" max="12" width="13.5703125" style="38" customWidth="1"/>
    <col min="13" max="13" width="11.42578125" style="23"/>
    <col min="14" max="15" width="11.42578125" style="38"/>
    <col min="16" max="16" width="11.42578125" style="23"/>
    <col min="17" max="18" width="11.42578125" style="38"/>
    <col min="19" max="19" width="11.42578125" style="23"/>
    <col min="20" max="16384" width="11.42578125" style="33"/>
  </cols>
  <sheetData>
    <row r="1" spans="1:35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2" t="s">
        <v>5</v>
      </c>
      <c r="G1" s="4" t="s">
        <v>6</v>
      </c>
      <c r="H1" s="4" t="s">
        <v>7</v>
      </c>
      <c r="I1" s="5" t="s">
        <v>8</v>
      </c>
      <c r="J1" s="6" t="s">
        <v>9</v>
      </c>
      <c r="L1" s="225" t="s">
        <v>0</v>
      </c>
      <c r="M1" s="227" t="s">
        <v>1</v>
      </c>
      <c r="N1" s="227" t="s">
        <v>2</v>
      </c>
      <c r="O1" s="229" t="s">
        <v>3</v>
      </c>
      <c r="P1" s="230"/>
      <c r="Q1" s="231"/>
      <c r="R1" s="229" t="s">
        <v>4</v>
      </c>
      <c r="S1" s="230"/>
      <c r="T1" s="231"/>
      <c r="U1" s="222" t="s">
        <v>5</v>
      </c>
      <c r="V1" s="223"/>
      <c r="W1" s="224"/>
      <c r="X1" s="229" t="s">
        <v>6</v>
      </c>
      <c r="Y1" s="230"/>
      <c r="Z1" s="231"/>
      <c r="AA1" s="229" t="s">
        <v>7</v>
      </c>
      <c r="AB1" s="230"/>
      <c r="AC1" s="231"/>
      <c r="AD1" s="222" t="s">
        <v>8</v>
      </c>
      <c r="AE1" s="223"/>
      <c r="AF1" s="224"/>
      <c r="AG1" s="222" t="s">
        <v>9</v>
      </c>
      <c r="AH1" s="223"/>
      <c r="AI1" s="221"/>
    </row>
    <row r="2" spans="1:35" ht="15.75" thickBot="1" x14ac:dyDescent="0.3">
      <c r="A2" s="203" t="s">
        <v>10</v>
      </c>
      <c r="B2" s="198" t="s">
        <v>11</v>
      </c>
      <c r="C2" s="187" t="s">
        <v>12</v>
      </c>
      <c r="D2" s="7">
        <f>'[2]12 anys'!F2</f>
        <v>8</v>
      </c>
      <c r="E2" s="7">
        <f>'[2]12 anys'!H2</f>
        <v>9</v>
      </c>
      <c r="F2" s="8">
        <f>'[2]12 anys'!I2</f>
        <v>8.5</v>
      </c>
      <c r="G2" s="7">
        <f>'[2]12 anys'!J2</f>
        <v>7</v>
      </c>
      <c r="H2" s="7">
        <f>'[2]12 anys'!K2</f>
        <v>7</v>
      </c>
      <c r="I2" s="19">
        <f>'[2]12 anys'!Q2</f>
        <v>8</v>
      </c>
      <c r="J2" s="20">
        <f>'[2]12 anys'!V2</f>
        <v>8.375</v>
      </c>
      <c r="L2" s="226"/>
      <c r="M2" s="228"/>
      <c r="N2" s="228"/>
      <c r="O2" s="39" t="s">
        <v>20</v>
      </c>
      <c r="P2" s="40" t="s">
        <v>21</v>
      </c>
      <c r="Q2" s="41" t="s">
        <v>22</v>
      </c>
      <c r="R2" s="39" t="s">
        <v>20</v>
      </c>
      <c r="S2" s="40" t="s">
        <v>21</v>
      </c>
      <c r="T2" s="41" t="s">
        <v>22</v>
      </c>
      <c r="U2" s="39" t="s">
        <v>20</v>
      </c>
      <c r="V2" s="40" t="s">
        <v>21</v>
      </c>
      <c r="W2" s="41" t="s">
        <v>22</v>
      </c>
      <c r="X2" s="42" t="s">
        <v>20</v>
      </c>
      <c r="Y2" s="40" t="s">
        <v>21</v>
      </c>
      <c r="Z2" s="41" t="s">
        <v>22</v>
      </c>
      <c r="AA2" s="42" t="s">
        <v>20</v>
      </c>
      <c r="AB2" s="40" t="s">
        <v>21</v>
      </c>
      <c r="AC2" s="41" t="s">
        <v>22</v>
      </c>
      <c r="AD2" s="42" t="s">
        <v>20</v>
      </c>
      <c r="AE2" s="40" t="s">
        <v>21</v>
      </c>
      <c r="AF2" s="41" t="s">
        <v>22</v>
      </c>
      <c r="AG2" s="39" t="s">
        <v>20</v>
      </c>
      <c r="AH2" s="40" t="s">
        <v>21</v>
      </c>
      <c r="AI2" s="43" t="s">
        <v>22</v>
      </c>
    </row>
    <row r="3" spans="1:35" x14ac:dyDescent="0.25">
      <c r="A3" s="204"/>
      <c r="B3" s="198"/>
      <c r="C3" s="199"/>
      <c r="D3" s="7">
        <f>'[2]12 anys'!F5</f>
        <v>7.333333333333333</v>
      </c>
      <c r="E3" s="7">
        <f>'[2]12 anys'!H5</f>
        <v>8</v>
      </c>
      <c r="F3" s="8">
        <f>'[2]12 anys'!I5</f>
        <v>7.6666666666666661</v>
      </c>
      <c r="G3" s="7">
        <f>'[2]12 anys'!J5</f>
        <v>7</v>
      </c>
      <c r="H3" s="7">
        <f>'[2]12 anys'!K5</f>
        <v>7</v>
      </c>
      <c r="I3" s="8">
        <f>'[2]12 anys'!Q5</f>
        <v>7.75</v>
      </c>
      <c r="J3" s="9">
        <f>'[2]12 anys'!V5</f>
        <v>7.8541666666666661</v>
      </c>
      <c r="L3" s="206" t="s">
        <v>10</v>
      </c>
      <c r="M3" s="209" t="s">
        <v>11</v>
      </c>
      <c r="N3" s="44" t="s">
        <v>12</v>
      </c>
      <c r="O3" s="115">
        <f>AVERAGE(D2:D13)</f>
        <v>7.9444444444444455</v>
      </c>
      <c r="P3" s="116">
        <f>_xlfn.STDEV.S(D2:D13)</f>
        <v>0.70829619629326113</v>
      </c>
      <c r="Q3" s="117">
        <f>COUNT(D2:D13)</f>
        <v>12</v>
      </c>
      <c r="R3" s="115">
        <f>AVERAGE(E2:E13)</f>
        <v>8.0833333333333339</v>
      </c>
      <c r="S3" s="116">
        <f>_xlfn.STDEV.S(E2:E13)</f>
        <v>1.3113721705515053</v>
      </c>
      <c r="T3" s="117">
        <f>COUNT(E2:E13)</f>
        <v>12</v>
      </c>
      <c r="U3" s="118">
        <f>AVERAGE(F2:F13)</f>
        <v>8.0138888888888875</v>
      </c>
      <c r="V3" s="116">
        <f>_xlfn.STDEV.S(F2:F13)</f>
        <v>0.83320706114027088</v>
      </c>
      <c r="W3" s="117">
        <f>COUNT(F2:F13)</f>
        <v>12</v>
      </c>
      <c r="X3" s="115">
        <f>AVERAGE(G2:G13)</f>
        <v>6.833333333333333</v>
      </c>
      <c r="Y3" s="116">
        <f>_xlfn.STDEV.S(G2:G13)</f>
        <v>1.2673044646258462</v>
      </c>
      <c r="Z3" s="117">
        <f>COUNT(G2:G13)</f>
        <v>12</v>
      </c>
      <c r="AA3" s="115">
        <f>AVERAGE(H2:H13)</f>
        <v>6.833333333333333</v>
      </c>
      <c r="AB3" s="116">
        <f>_xlfn.STDEV.S(H2:H13)</f>
        <v>1.2673044646258462</v>
      </c>
      <c r="AC3" s="117">
        <f>COUNT(H2:H13)</f>
        <v>12</v>
      </c>
      <c r="AD3" s="118">
        <f>AVERAGE(I2:I13)</f>
        <v>7.458333333333333</v>
      </c>
      <c r="AE3" s="116">
        <f>_xlfn.STDEV.S(I2:I13)</f>
        <v>1.0103629710818434</v>
      </c>
      <c r="AF3" s="117">
        <f>COUNT(I2:I13)</f>
        <v>12</v>
      </c>
      <c r="AG3" s="118">
        <f>AVERAGE(J2:J13)</f>
        <v>8.1597222222222214</v>
      </c>
      <c r="AH3" s="116">
        <f>_xlfn.STDEV.S(J2:J13)</f>
        <v>0.72688133934052934</v>
      </c>
      <c r="AI3" s="119">
        <f>COUNT(J2:J13)</f>
        <v>12</v>
      </c>
    </row>
    <row r="4" spans="1:35" x14ac:dyDescent="0.25">
      <c r="A4" s="204"/>
      <c r="B4" s="198"/>
      <c r="C4" s="199"/>
      <c r="D4" s="7">
        <f>'[2]12 anys'!F6</f>
        <v>9.3333333333333339</v>
      </c>
      <c r="E4" s="7">
        <f>'[2]12 anys'!H6</f>
        <v>10</v>
      </c>
      <c r="F4" s="8">
        <f>'[2]12 anys'!I6</f>
        <v>9.6666666666666679</v>
      </c>
      <c r="G4" s="7">
        <f>'[2]12 anys'!J6</f>
        <v>9</v>
      </c>
      <c r="H4" s="7">
        <f>'[2]12 anys'!K6</f>
        <v>9</v>
      </c>
      <c r="I4" s="8">
        <f>'[2]12 anys'!Q6</f>
        <v>9.25</v>
      </c>
      <c r="J4" s="9">
        <f>'[2]12 anys'!V6</f>
        <v>9.7291666666666679</v>
      </c>
      <c r="L4" s="207"/>
      <c r="M4" s="210"/>
      <c r="N4" s="49" t="s">
        <v>13</v>
      </c>
      <c r="O4" s="120">
        <f>AVERAGE(D14:D22)</f>
        <v>7.2962962962962967</v>
      </c>
      <c r="P4" s="121">
        <f>_xlfn.STDEV.S(D14:D22)</f>
        <v>1.2521586299538483</v>
      </c>
      <c r="Q4" s="122">
        <f>COUNT(D14:D22)</f>
        <v>9</v>
      </c>
      <c r="R4" s="120">
        <f>AVERAGE(E14:E22)</f>
        <v>7.8888888888888893</v>
      </c>
      <c r="S4" s="121">
        <f>_xlfn.STDEV.S(E14:E22)</f>
        <v>1.615893285805444</v>
      </c>
      <c r="T4" s="122">
        <f>COUNT(E14:E22)</f>
        <v>9</v>
      </c>
      <c r="U4" s="123">
        <f>AVERAGE(F14:F22)</f>
        <v>7.5925925925925917</v>
      </c>
      <c r="V4" s="121">
        <f>_xlfn.STDEV.S(F14:F22)</f>
        <v>1.3922182317935266</v>
      </c>
      <c r="W4" s="122">
        <f>COUNT(F14:F22)</f>
        <v>9</v>
      </c>
      <c r="X4" s="120">
        <f>AVERAGE(G14:G22)</f>
        <v>6.7777777777777777</v>
      </c>
      <c r="Y4" s="121">
        <f>_xlfn.STDEV.S(G14:G22)</f>
        <v>1.4813657362192643</v>
      </c>
      <c r="Z4" s="122">
        <f>COUNT(G14:G22)</f>
        <v>9</v>
      </c>
      <c r="AA4" s="120">
        <f>AVERAGE(H14:H22)</f>
        <v>6.7777777777777777</v>
      </c>
      <c r="AB4" s="121">
        <f>_xlfn.STDEV.S(H14:H22)</f>
        <v>1.4813657362192643</v>
      </c>
      <c r="AC4" s="122">
        <f>COUNT(H14:H22)</f>
        <v>9</v>
      </c>
      <c r="AD4" s="123">
        <f>AVERAGE(I14:I22)</f>
        <v>7.25</v>
      </c>
      <c r="AE4" s="121">
        <f>_xlfn.STDEV.S(I14:I22)</f>
        <v>1.3346347815039139</v>
      </c>
      <c r="AF4" s="122">
        <f>COUNT(I14:I22)</f>
        <v>9</v>
      </c>
      <c r="AG4" s="123">
        <f>AVERAGE(J14:J22)</f>
        <v>6.8287037037037033</v>
      </c>
      <c r="AH4" s="121">
        <f>_xlfn.STDEV.S(J14:J22)</f>
        <v>2.81877728833524</v>
      </c>
      <c r="AI4" s="124">
        <f>COUNT(J14:J22)</f>
        <v>9</v>
      </c>
    </row>
    <row r="5" spans="1:35" x14ac:dyDescent="0.25">
      <c r="A5" s="204"/>
      <c r="B5" s="198"/>
      <c r="C5" s="199"/>
      <c r="D5" s="7">
        <f>'[2]12 anys'!F10</f>
        <v>8.3333333333333339</v>
      </c>
      <c r="E5" s="7">
        <f>'[2]12 anys'!H10</f>
        <v>7</v>
      </c>
      <c r="F5" s="8">
        <f>'[2]12 anys'!I10</f>
        <v>7.666666666666667</v>
      </c>
      <c r="G5" s="7">
        <f>'[2]12 anys'!J10</f>
        <v>6</v>
      </c>
      <c r="H5" s="7">
        <f>'[2]12 anys'!K10</f>
        <v>6</v>
      </c>
      <c r="I5" s="8">
        <f>'[2]12 anys'!Q10</f>
        <v>7</v>
      </c>
      <c r="J5" s="9">
        <f>'[2]12 anys'!V10</f>
        <v>7.166666666666667</v>
      </c>
      <c r="L5" s="207"/>
      <c r="M5" s="211" t="s">
        <v>14</v>
      </c>
      <c r="N5" s="54" t="s">
        <v>12</v>
      </c>
      <c r="O5" s="125">
        <f>AVERAGE(D23:D58)</f>
        <v>6.3333333333333321</v>
      </c>
      <c r="P5" s="126">
        <f>_xlfn.STDEV.S(D23:D58)</f>
        <v>1.8873009198071153</v>
      </c>
      <c r="Q5" s="127">
        <f>COUNT(D23:D58)</f>
        <v>36</v>
      </c>
      <c r="R5" s="125">
        <f>AVERAGE(E23:E58)</f>
        <v>6.4722222222222223</v>
      </c>
      <c r="S5" s="126">
        <f>_xlfn.STDEV.S(E23:E58)</f>
        <v>2.0211186592876316</v>
      </c>
      <c r="T5" s="127">
        <f>COUNT(E23:E58)</f>
        <v>36</v>
      </c>
      <c r="U5" s="128">
        <f>AVERAGE(F23:F58)</f>
        <v>6.4027777777777786</v>
      </c>
      <c r="V5" s="126">
        <f>_xlfn.STDEV.S(F23:F58)</f>
        <v>1.8966867519231057</v>
      </c>
      <c r="W5" s="127">
        <f>COUNT(F23:F58)</f>
        <v>36</v>
      </c>
      <c r="X5" s="125">
        <f>AVERAGE(G23:G58)</f>
        <v>6.1388888888888893</v>
      </c>
      <c r="Y5" s="126">
        <f>_xlfn.STDEV.S(G23:G58)</f>
        <v>1.5520084274030737</v>
      </c>
      <c r="Z5" s="127">
        <f>COUNT(G23:G58)</f>
        <v>36</v>
      </c>
      <c r="AA5" s="125">
        <f>AVERAGE(H23:H58)</f>
        <v>6.1388888888888893</v>
      </c>
      <c r="AB5" s="126">
        <f>_xlfn.STDEV.S(H23:H58)</f>
        <v>1.5520084274030737</v>
      </c>
      <c r="AC5" s="127">
        <f>COUNT(H23:H58)</f>
        <v>36</v>
      </c>
      <c r="AD5" s="128">
        <f>AVERAGE(I23:I58)</f>
        <v>6.1134259259259265</v>
      </c>
      <c r="AE5" s="126">
        <f>_xlfn.STDEV.S(I23:I58)</f>
        <v>1.6762702809134684</v>
      </c>
      <c r="AF5" s="127">
        <f>COUNT(I23:I58)</f>
        <v>36</v>
      </c>
      <c r="AG5" s="128">
        <f>AVERAGE(J23:J58)</f>
        <v>6.5959490740740749</v>
      </c>
      <c r="AH5" s="126">
        <f>_xlfn.STDEV.S(J23:J58)</f>
        <v>1.7035747418014477</v>
      </c>
      <c r="AI5" s="129">
        <f>COUNT(J23:J58)</f>
        <v>36</v>
      </c>
    </row>
    <row r="6" spans="1:35" ht="15.75" thickBot="1" x14ac:dyDescent="0.3">
      <c r="A6" s="204"/>
      <c r="B6" s="198"/>
      <c r="C6" s="199"/>
      <c r="D6" s="7">
        <f>'[2]12 anys'!F12</f>
        <v>8.3333333333333339</v>
      </c>
      <c r="E6" s="7">
        <f>'[2]12 anys'!H12</f>
        <v>9</v>
      </c>
      <c r="F6" s="8">
        <f>'[2]12 anys'!I12</f>
        <v>8.6666666666666679</v>
      </c>
      <c r="G6" s="7">
        <f>'[2]12 anys'!J12</f>
        <v>6</v>
      </c>
      <c r="H6" s="7">
        <f>'[2]12 anys'!K12</f>
        <v>6</v>
      </c>
      <c r="I6" s="8">
        <f>'[2]12 anys'!Q12</f>
        <v>7</v>
      </c>
      <c r="J6" s="9">
        <f>'[2]12 anys'!V12</f>
        <v>7.916666666666667</v>
      </c>
      <c r="L6" s="208"/>
      <c r="M6" s="212"/>
      <c r="N6" s="37" t="s">
        <v>13</v>
      </c>
      <c r="O6" s="130">
        <f>AVERAGE(D59:D99)</f>
        <v>5.6971544715447155</v>
      </c>
      <c r="P6" s="131">
        <f>_xlfn.STDEV.S(D59:D99)</f>
        <v>1.7306224893205286</v>
      </c>
      <c r="Q6" s="132">
        <f>COUNT(D59:D99)</f>
        <v>41</v>
      </c>
      <c r="R6" s="130">
        <f>AVERAGE(E59:E99)</f>
        <v>6</v>
      </c>
      <c r="S6" s="131">
        <f>_xlfn.STDEV.S(E59:E99)</f>
        <v>1.9364916731037085</v>
      </c>
      <c r="T6" s="132">
        <f>COUNT(E59:E99)</f>
        <v>41</v>
      </c>
      <c r="U6" s="133">
        <f>AVERAGE(F59:F99)</f>
        <v>5.8485772357723578</v>
      </c>
      <c r="V6" s="131">
        <f>_xlfn.STDEV.S(F59:F99)</f>
        <v>1.7436829461809167</v>
      </c>
      <c r="W6" s="132">
        <f>COUNT(F59:F99)</f>
        <v>41</v>
      </c>
      <c r="X6" s="130">
        <f>AVERAGE(G59:G99)</f>
        <v>5.7560975609756095</v>
      </c>
      <c r="Y6" s="131">
        <f>_xlfn.STDEV.S(G59:G99)</f>
        <v>1.7143583027605114</v>
      </c>
      <c r="Z6" s="132">
        <f>COUNT(G59:G99)</f>
        <v>41</v>
      </c>
      <c r="AA6" s="130">
        <f>AVERAGE(H59:H99)</f>
        <v>5.5914634146341466</v>
      </c>
      <c r="AB6" s="131">
        <f>_xlfn.STDEV.S(H59:H99)</f>
        <v>1.6295667537348844</v>
      </c>
      <c r="AC6" s="132">
        <f>COUNT(H59:H99)</f>
        <v>41</v>
      </c>
      <c r="AD6" s="133">
        <f>AVERAGE(I59:I99)</f>
        <v>5.6737804878048781</v>
      </c>
      <c r="AE6" s="131">
        <f>_xlfn.STDEV.S(I59:I99)</f>
        <v>1.5413260445505221</v>
      </c>
      <c r="AF6" s="132">
        <f>COUNT(I59:I99)</f>
        <v>41</v>
      </c>
      <c r="AG6" s="133">
        <f>AVERAGE(J59:J99)</f>
        <v>6.2919715447154481</v>
      </c>
      <c r="AH6" s="131">
        <f>_xlfn.STDEV.S(J59:J99)</f>
        <v>1.5688515738043458</v>
      </c>
      <c r="AI6" s="134">
        <f>COUNT(J59:J99)</f>
        <v>41</v>
      </c>
    </row>
    <row r="7" spans="1:35" x14ac:dyDescent="0.25">
      <c r="A7" s="204"/>
      <c r="B7" s="198"/>
      <c r="C7" s="199"/>
      <c r="D7" s="7">
        <f>'[2]12 anys'!F14</f>
        <v>7.333333333333333</v>
      </c>
      <c r="E7" s="7">
        <f>'[2]12 anys'!H14</f>
        <v>8</v>
      </c>
      <c r="F7" s="8">
        <f>'[2]12 anys'!I14</f>
        <v>7.6666666666666661</v>
      </c>
      <c r="G7" s="7">
        <f>'[2]12 anys'!J14</f>
        <v>8</v>
      </c>
      <c r="H7" s="7">
        <f>'[2]12 anys'!K14</f>
        <v>8</v>
      </c>
      <c r="I7" s="8">
        <f>'[2]12 anys'!Q14</f>
        <v>8</v>
      </c>
      <c r="J7" s="9">
        <f>'[2]12 anys'!V14</f>
        <v>8.4166666666666661</v>
      </c>
      <c r="L7" s="206" t="s">
        <v>15</v>
      </c>
      <c r="M7" s="209" t="s">
        <v>11</v>
      </c>
      <c r="N7" s="63" t="s">
        <v>12</v>
      </c>
      <c r="O7" s="55">
        <f>AVERAGE(D100:D104)</f>
        <v>7.7333333333333325</v>
      </c>
      <c r="P7" s="56">
        <f>_xlfn.STDEV.S(D100:D104)</f>
        <v>1.9350567031599979</v>
      </c>
      <c r="Q7" s="57">
        <f>COUNT(D100:D104)</f>
        <v>5</v>
      </c>
      <c r="R7" s="55">
        <f>AVERAGE(E100:E104)</f>
        <v>8.4</v>
      </c>
      <c r="S7" s="56">
        <f>_xlfn.STDEV.S(E100:E104)</f>
        <v>1.5165750888103091</v>
      </c>
      <c r="T7" s="57">
        <f>COUNT(E100:E104)</f>
        <v>5</v>
      </c>
      <c r="U7" s="58">
        <f>AVERAGE(F100:F104)</f>
        <v>8.0666666666666664</v>
      </c>
      <c r="V7" s="56">
        <f>_xlfn.STDEV.S(F100:F104)</f>
        <v>1.68159976741726</v>
      </c>
      <c r="W7" s="57">
        <f>COUNT(F100:F104)</f>
        <v>5</v>
      </c>
      <c r="X7" s="55">
        <f>AVERAGE(G100:G104)</f>
        <v>7.8</v>
      </c>
      <c r="Y7" s="56">
        <f>_xlfn.STDEV.S(G100:G104)</f>
        <v>1.6431676725154991</v>
      </c>
      <c r="Z7" s="57">
        <f>COUNT(G100:G104)</f>
        <v>5</v>
      </c>
      <c r="AA7" s="55">
        <f>AVERAGE(H100:H104)</f>
        <v>8</v>
      </c>
      <c r="AB7" s="56">
        <f>_xlfn.STDEV.S(H100:H104)</f>
        <v>1.4142135623730951</v>
      </c>
      <c r="AC7" s="57">
        <f>COUNT(H100:H104)</f>
        <v>5</v>
      </c>
      <c r="AD7" s="58">
        <f>AVERAGE(I100:I104)</f>
        <v>7.9</v>
      </c>
      <c r="AE7" s="56">
        <f>_xlfn.STDEV.S(I100:I104)</f>
        <v>1.4958275301651582</v>
      </c>
      <c r="AF7" s="57">
        <f>COUNT(I100:I104)</f>
        <v>5</v>
      </c>
      <c r="AG7" s="58">
        <f>AVERAGE(J100:J104)</f>
        <v>7.8333333333333313</v>
      </c>
      <c r="AH7" s="81">
        <f>_xlfn.STDEV.S(J100:J104)</f>
        <v>1.1406625754845849</v>
      </c>
      <c r="AI7" s="135">
        <f>COUNT(J100:J104)</f>
        <v>5</v>
      </c>
    </row>
    <row r="8" spans="1:35" x14ac:dyDescent="0.25">
      <c r="A8" s="204"/>
      <c r="B8" s="198"/>
      <c r="C8" s="199"/>
      <c r="D8" s="7">
        <f>'[2]12 anys'!F16</f>
        <v>7</v>
      </c>
      <c r="E8" s="7">
        <f>'[2]12 anys'!H16</f>
        <v>9</v>
      </c>
      <c r="F8" s="8">
        <f>'[2]12 anys'!I16</f>
        <v>8</v>
      </c>
      <c r="G8" s="7">
        <f>'[2]12 anys'!J16</f>
        <v>6</v>
      </c>
      <c r="H8" s="7">
        <f>'[2]12 anys'!K16</f>
        <v>6</v>
      </c>
      <c r="I8" s="8">
        <f>'[2]12 anys'!Q16</f>
        <v>6.75</v>
      </c>
      <c r="J8" s="9">
        <f>'[2]12 anys'!V16</f>
        <v>7.9375</v>
      </c>
      <c r="L8" s="207"/>
      <c r="M8" s="210"/>
      <c r="N8" s="49" t="s">
        <v>13</v>
      </c>
      <c r="O8" s="50">
        <f>AVERAGE(D105:D110)</f>
        <v>6.333333333333333</v>
      </c>
      <c r="P8" s="51">
        <f>_xlfn.STDEV.S(D105:D110)</f>
        <v>0.51639777949432231</v>
      </c>
      <c r="Q8" s="52">
        <f>COUNT(D105:D110)</f>
        <v>6</v>
      </c>
      <c r="R8" s="50">
        <f>AVERAGE(E105:E110)</f>
        <v>6.5</v>
      </c>
      <c r="S8" s="51">
        <f>_xlfn.STDEV.S(E105:E110)</f>
        <v>0.54772255750516607</v>
      </c>
      <c r="T8" s="52">
        <f>COUNT(E105:E110)</f>
        <v>6</v>
      </c>
      <c r="U8" s="53">
        <f>AVERAGE(F105:F110)</f>
        <v>6.4166666666666679</v>
      </c>
      <c r="V8" s="51">
        <f>_xlfn.STDEV.S(F105:F110)</f>
        <v>0.45643546458763834</v>
      </c>
      <c r="W8" s="52">
        <f>COUNT(F105:F110)</f>
        <v>6</v>
      </c>
      <c r="X8" s="50">
        <f>AVERAGE(G105:G110)</f>
        <v>6.5</v>
      </c>
      <c r="Y8" s="51">
        <f>_xlfn.STDEV.S(G105:G110)</f>
        <v>0.54772255750516607</v>
      </c>
      <c r="Z8" s="52">
        <f>COUNT(G105:G110)</f>
        <v>6</v>
      </c>
      <c r="AA8" s="50">
        <f>AVERAGE(H105:H110)</f>
        <v>6.666666666666667</v>
      </c>
      <c r="AB8" s="51">
        <f>_xlfn.STDEV.S(H105:H110)</f>
        <v>0.51639777949432231</v>
      </c>
      <c r="AC8" s="52">
        <f>COUNT(H105:H110)</f>
        <v>6</v>
      </c>
      <c r="AD8" s="53">
        <f>AVERAGE(I105:I110)</f>
        <v>6.583333333333333</v>
      </c>
      <c r="AE8" s="51">
        <f>_xlfn.STDEV.S(I105:I110)</f>
        <v>0.43779751788545662</v>
      </c>
      <c r="AF8" s="52">
        <f>COUNT(I105:I110)</f>
        <v>6</v>
      </c>
      <c r="AG8" s="53">
        <f>AVERAGE(J105:J110)</f>
        <v>6.7333333333333334</v>
      </c>
      <c r="AH8" s="51">
        <f>_xlfn.STDEV.S(J105:J110)</f>
        <v>0.54283207962192759</v>
      </c>
      <c r="AI8" s="136">
        <f>COUNT(J105:J110)</f>
        <v>6</v>
      </c>
    </row>
    <row r="9" spans="1:35" x14ac:dyDescent="0.25">
      <c r="A9" s="204"/>
      <c r="B9" s="198"/>
      <c r="C9" s="199"/>
      <c r="D9" s="7">
        <f>'[2]12 anys'!F21</f>
        <v>7.333333333333333</v>
      </c>
      <c r="E9" s="7">
        <f>'[2]12 anys'!H21</f>
        <v>9</v>
      </c>
      <c r="F9" s="8">
        <f>'[2]12 anys'!I21</f>
        <v>8.1666666666666661</v>
      </c>
      <c r="G9" s="7">
        <f>'[2]12 anys'!J21</f>
        <v>7</v>
      </c>
      <c r="H9" s="7">
        <f>'[2]12 anys'!K21</f>
        <v>7</v>
      </c>
      <c r="I9" s="8">
        <f>'[2]12 anys'!Q21</f>
        <v>7.5</v>
      </c>
      <c r="J9" s="9">
        <f>'[2]12 anys'!V21</f>
        <v>8.1666666666666661</v>
      </c>
      <c r="L9" s="207"/>
      <c r="M9" s="211" t="s">
        <v>14</v>
      </c>
      <c r="N9" s="54" t="s">
        <v>12</v>
      </c>
      <c r="O9" s="55">
        <f>AVERAGE(D111:D157)</f>
        <v>5.379432624113476</v>
      </c>
      <c r="P9" s="56">
        <f>_xlfn.STDEV.S(D111:D157)</f>
        <v>2.0723484681640505</v>
      </c>
      <c r="Q9" s="57">
        <f>COUNT(D111:D157)</f>
        <v>47</v>
      </c>
      <c r="R9" s="55">
        <f>AVERAGE(E111:E157)</f>
        <v>6.2872340425531918</v>
      </c>
      <c r="S9" s="56">
        <f>_xlfn.STDEV.S(E111:E157)</f>
        <v>1.9801863132891442</v>
      </c>
      <c r="T9" s="57">
        <f>COUNT(E111:E157)</f>
        <v>47</v>
      </c>
      <c r="U9" s="58">
        <f>AVERAGE(F111:F157)</f>
        <v>5.8333333333333304</v>
      </c>
      <c r="V9" s="56">
        <f>_xlfn.STDEV.S(F111:F157)</f>
        <v>1.9652975153069134</v>
      </c>
      <c r="W9" s="57">
        <f>COUNT(F111:F157)</f>
        <v>47</v>
      </c>
      <c r="X9" s="55">
        <f>AVERAGE(G111:G157)</f>
        <v>4.957446808510638</v>
      </c>
      <c r="Y9" s="56">
        <f>_xlfn.STDEV.S(G111:G157)</f>
        <v>2.2550180449341695</v>
      </c>
      <c r="Z9" s="57">
        <f>COUNT(G111:G157)</f>
        <v>47</v>
      </c>
      <c r="AA9" s="55">
        <f>AVERAGE(H111:H157)</f>
        <v>5.4645390070921982</v>
      </c>
      <c r="AB9" s="56">
        <f>_xlfn.STDEV.S(H111:H157)</f>
        <v>1.9948412242378606</v>
      </c>
      <c r="AC9" s="57">
        <f>COUNT(H111:H157)</f>
        <v>47</v>
      </c>
      <c r="AD9" s="58">
        <f>AVERAGE(I111:I157)</f>
        <v>5.2322695035460995</v>
      </c>
      <c r="AE9" s="56">
        <f>_xlfn.STDEV.S(I111:I157)</f>
        <v>2.0301870533728152</v>
      </c>
      <c r="AF9" s="57">
        <f>COUNT(I111:I157)</f>
        <v>47</v>
      </c>
      <c r="AG9" s="58">
        <f>AVERAGE(J111:J157)</f>
        <v>5.7787529550827399</v>
      </c>
      <c r="AH9" s="56">
        <f>_xlfn.STDEV.S(J111:J157)</f>
        <v>1.920874418289372</v>
      </c>
      <c r="AI9" s="137">
        <f>COUNT(J111:J157)</f>
        <v>47</v>
      </c>
    </row>
    <row r="10" spans="1:35" ht="15.75" thickBot="1" x14ac:dyDescent="0.3">
      <c r="A10" s="204"/>
      <c r="B10" s="198"/>
      <c r="C10" s="199"/>
      <c r="D10" s="7">
        <f>'[2]12 anys'!F25</f>
        <v>8</v>
      </c>
      <c r="E10" s="7">
        <f>'[2]12 anys'!H25</f>
        <v>6</v>
      </c>
      <c r="F10" s="8">
        <f>'[2]12 anys'!I25</f>
        <v>7</v>
      </c>
      <c r="G10" s="7">
        <f>'[2]12 anys'!J25</f>
        <v>5</v>
      </c>
      <c r="H10" s="7">
        <f>'[2]12 anys'!K25</f>
        <v>5</v>
      </c>
      <c r="I10" s="8">
        <f>'[2]12 anys'!Q25</f>
        <v>5.75</v>
      </c>
      <c r="J10" s="9">
        <f>'[2]12 anys'!V25</f>
        <v>7.4375</v>
      </c>
      <c r="L10" s="208"/>
      <c r="M10" s="212"/>
      <c r="N10" s="37" t="s">
        <v>13</v>
      </c>
      <c r="O10" s="59">
        <f>AVERAGE(D158:D210)</f>
        <v>4.8066037735849063</v>
      </c>
      <c r="P10" s="60">
        <f>_xlfn.STDEV.S(D158:D210)</f>
        <v>1.7937728813354654</v>
      </c>
      <c r="Q10" s="61">
        <f>COUNT(D158:D210)</f>
        <v>53</v>
      </c>
      <c r="R10" s="59">
        <f>AVERAGE(E158:E210)</f>
        <v>5.4339622641509431</v>
      </c>
      <c r="S10" s="60">
        <f>_xlfn.STDEV.S(E158:E210)</f>
        <v>2.3798790690209457</v>
      </c>
      <c r="T10" s="61">
        <f>COUNT(E158:E210)</f>
        <v>53</v>
      </c>
      <c r="U10" s="62">
        <f>AVERAGE(F158:F210)</f>
        <v>5.2114779874213832</v>
      </c>
      <c r="V10" s="60">
        <f>_xlfn.STDEV.S(F158:F210)</f>
        <v>1.8618995521638686</v>
      </c>
      <c r="W10" s="61">
        <f>COUNT(F158:F210)</f>
        <v>53</v>
      </c>
      <c r="X10" s="59">
        <f>AVERAGE(G158:G210)</f>
        <v>4.4811320754716979</v>
      </c>
      <c r="Y10" s="60">
        <f>_xlfn.STDEV.S(G158:G210)</f>
        <v>2.4572542997742568</v>
      </c>
      <c r="Z10" s="61">
        <f>COUNT(G158:G210)</f>
        <v>53</v>
      </c>
      <c r="AA10" s="59">
        <f>AVERAGE(H158:H210)</f>
        <v>5.1981132075471699</v>
      </c>
      <c r="AB10" s="60">
        <f>_xlfn.STDEV.S(H158:H210)</f>
        <v>2.4383546285620343</v>
      </c>
      <c r="AC10" s="61">
        <f>COUNT(H158:H210)</f>
        <v>53</v>
      </c>
      <c r="AD10" s="62">
        <f>AVERAGE(I158:I210)</f>
        <v>4.8584905660377355</v>
      </c>
      <c r="AE10" s="60">
        <f>_xlfn.STDEV.S(I158:I210)</f>
        <v>2.3546748887351856</v>
      </c>
      <c r="AF10" s="61">
        <f>COUNT(I158:I210)</f>
        <v>53</v>
      </c>
      <c r="AG10" s="62">
        <f>AVERAGE(J158:J210)</f>
        <v>5.2752620545073388</v>
      </c>
      <c r="AH10" s="60">
        <f>_xlfn.STDEV.S(J158:J210)</f>
        <v>1.9340069578856718</v>
      </c>
      <c r="AI10" s="136">
        <f>COUNT(J158:J210)</f>
        <v>53</v>
      </c>
    </row>
    <row r="11" spans="1:35" x14ac:dyDescent="0.25">
      <c r="A11" s="204"/>
      <c r="B11" s="198"/>
      <c r="C11" s="199"/>
      <c r="D11" s="7">
        <f>'[2]12 anys'!F26</f>
        <v>7.666666666666667</v>
      </c>
      <c r="E11" s="7">
        <f>'[2]12 anys'!H26</f>
        <v>6</v>
      </c>
      <c r="F11" s="8">
        <f>'[2]12 anys'!I26</f>
        <v>6.8333333333333339</v>
      </c>
      <c r="G11" s="7">
        <f>'[2]12 anys'!J26</f>
        <v>6</v>
      </c>
      <c r="H11" s="7">
        <f>'[2]12 anys'!K26</f>
        <v>6</v>
      </c>
      <c r="I11" s="8">
        <f>'[2]12 anys'!Q26</f>
        <v>6.5</v>
      </c>
      <c r="J11" s="9">
        <f>'[2]12 anys'!V26</f>
        <v>7.5833333333333339</v>
      </c>
      <c r="L11" s="206" t="s">
        <v>16</v>
      </c>
      <c r="M11" s="209" t="s">
        <v>11</v>
      </c>
      <c r="N11" s="63" t="s">
        <v>12</v>
      </c>
      <c r="O11" s="55">
        <f>AVERAGE(D211:D214)</f>
        <v>6.9166666666666661</v>
      </c>
      <c r="P11" s="56">
        <f>_xlfn.STDEV.S(D211:D214)</f>
        <v>2.0971762320196539</v>
      </c>
      <c r="Q11" s="57">
        <f>COUNT(D211:D214)</f>
        <v>4</v>
      </c>
      <c r="R11" s="55">
        <f>AVERAGE(E211:E214)</f>
        <v>7.5</v>
      </c>
      <c r="S11" s="56">
        <f>_xlfn.STDEV.S(E211:E214)</f>
        <v>1.7320508075688772</v>
      </c>
      <c r="T11" s="57">
        <f>COUNT(E211:E214)</f>
        <v>4</v>
      </c>
      <c r="U11" s="58">
        <f>AVERAGE(F211:F214)</f>
        <v>7.2083333333333321</v>
      </c>
      <c r="V11" s="56">
        <f>_xlfn.STDEV.S(F211:F214)</f>
        <v>1.9118296452855337</v>
      </c>
      <c r="W11" s="57">
        <f>COUNT(F211:F214)</f>
        <v>4</v>
      </c>
      <c r="X11" s="55">
        <f>AVERAGE(G211:G214)</f>
        <v>6.5</v>
      </c>
      <c r="Y11" s="56">
        <f>_xlfn.STDEV.S(G211:G214)</f>
        <v>2.3804761428476167</v>
      </c>
      <c r="Z11" s="57">
        <f>COUNT(G211:G214)</f>
        <v>4</v>
      </c>
      <c r="AA11" s="55">
        <f>AVERAGE(H211:H214)</f>
        <v>7.5</v>
      </c>
      <c r="AB11" s="56">
        <f>_xlfn.STDEV.S(H211:H214)</f>
        <v>1.4142135623730951</v>
      </c>
      <c r="AC11" s="57">
        <f>COUNT(H211:H214)</f>
        <v>4</v>
      </c>
      <c r="AD11" s="58">
        <f>AVERAGE(I211:I214)</f>
        <v>7</v>
      </c>
      <c r="AE11" s="56">
        <f>_xlfn.STDEV.S(I211:I214)</f>
        <v>1.8929694486000912</v>
      </c>
      <c r="AF11" s="57">
        <f>COUNT(I211:I214)</f>
        <v>4</v>
      </c>
      <c r="AG11" s="58">
        <f>AVERAGE(J211:J214)</f>
        <v>7.5416666666666661</v>
      </c>
      <c r="AH11" s="56">
        <f>_xlfn.STDEV.S(J211:J214)</f>
        <v>1.3782369306607081</v>
      </c>
      <c r="AI11" s="135">
        <f>COUNT(J211:J214)</f>
        <v>4</v>
      </c>
    </row>
    <row r="12" spans="1:35" x14ac:dyDescent="0.25">
      <c r="A12" s="204"/>
      <c r="B12" s="198"/>
      <c r="C12" s="199"/>
      <c r="D12" s="7">
        <f>'[2]12 anys'!F27</f>
        <v>7.666666666666667</v>
      </c>
      <c r="E12" s="7">
        <f>'[2]12 anys'!H27</f>
        <v>7</v>
      </c>
      <c r="F12" s="8">
        <f>'[2]12 anys'!I27</f>
        <v>7.3333333333333339</v>
      </c>
      <c r="G12" s="7">
        <f>'[2]12 anys'!J27</f>
        <v>6</v>
      </c>
      <c r="H12" s="7">
        <f>'[2]12 anys'!K27</f>
        <v>6</v>
      </c>
      <c r="I12" s="8">
        <f>'[2]12 anys'!Q27</f>
        <v>7</v>
      </c>
      <c r="J12" s="9">
        <f>'[2]12 anys'!V27</f>
        <v>8.0833333333333339</v>
      </c>
      <c r="L12" s="207"/>
      <c r="M12" s="210"/>
      <c r="N12" s="49" t="s">
        <v>13</v>
      </c>
      <c r="O12" s="50">
        <f>AVERAGE(D215:D217)</f>
        <v>7</v>
      </c>
      <c r="P12" s="51">
        <f>_xlfn.STDEV.S(D215:D217)</f>
        <v>2.6457513110645907</v>
      </c>
      <c r="Q12" s="52">
        <f>COUNT(D215:D217)</f>
        <v>3</v>
      </c>
      <c r="R12" s="50">
        <f>AVERAGE(E215:E217)</f>
        <v>7.333333333333333</v>
      </c>
      <c r="S12" s="51">
        <f>_xlfn.STDEV.S(E215:E217)</f>
        <v>2.2546248764114463</v>
      </c>
      <c r="T12" s="52">
        <f>COUNT(E215:E217)</f>
        <v>3</v>
      </c>
      <c r="U12" s="53">
        <f>AVERAGE(F215:F217)</f>
        <v>7.166666666666667</v>
      </c>
      <c r="V12" s="51">
        <f>_xlfn.STDEV.S(F215:F217)</f>
        <v>2.4022558842332615</v>
      </c>
      <c r="W12" s="52">
        <f>COUNT(F215:F217)</f>
        <v>3</v>
      </c>
      <c r="X12" s="50">
        <f>AVERAGE(G215:G217)</f>
        <v>6.666666666666667</v>
      </c>
      <c r="Y12" s="51">
        <f>_xlfn.STDEV.S(G215:G217)</f>
        <v>2.8867513459481282</v>
      </c>
      <c r="Z12" s="52">
        <f>COUNT(G215:G217)</f>
        <v>3</v>
      </c>
      <c r="AA12" s="50">
        <f>AVERAGE(H215:H217)</f>
        <v>7.166666666666667</v>
      </c>
      <c r="AB12" s="51">
        <f>_xlfn.STDEV.S(H215:H217)</f>
        <v>2.5658007197234411</v>
      </c>
      <c r="AC12" s="52">
        <f>COUNT(H215:H217)</f>
        <v>3</v>
      </c>
      <c r="AD12" s="53">
        <f>AVERAGE(I215:I217)</f>
        <v>6.916666666666667</v>
      </c>
      <c r="AE12" s="51">
        <f>_xlfn.STDEV.S(I215:I217)</f>
        <v>2.6964482812272386</v>
      </c>
      <c r="AF12" s="52">
        <f>COUNT(I215:I217)</f>
        <v>3</v>
      </c>
      <c r="AG12" s="53">
        <f>AVERAGE(J215:J217)</f>
        <v>7.6166666666666671</v>
      </c>
      <c r="AH12" s="51">
        <f>_xlfn.STDEV.S(J215:J217)</f>
        <v>1.5413738460650397</v>
      </c>
      <c r="AI12" s="136">
        <f>COUNT(J215:J217)</f>
        <v>3</v>
      </c>
    </row>
    <row r="13" spans="1:35" x14ac:dyDescent="0.25">
      <c r="A13" s="204"/>
      <c r="B13" s="198"/>
      <c r="C13" s="199"/>
      <c r="D13" s="10">
        <f>'[2]12 anys'!F28</f>
        <v>9</v>
      </c>
      <c r="E13" s="10">
        <f>'[2]12 anys'!H28</f>
        <v>9</v>
      </c>
      <c r="F13" s="11">
        <f>'[2]12 anys'!I28</f>
        <v>9</v>
      </c>
      <c r="G13" s="10">
        <f>'[2]12 anys'!J28</f>
        <v>9</v>
      </c>
      <c r="H13" s="10">
        <f>'[2]12 anys'!K28</f>
        <v>9</v>
      </c>
      <c r="I13" s="8">
        <f>'[2]12 anys'!Q28</f>
        <v>9</v>
      </c>
      <c r="J13" s="9">
        <f>'[2]12 anys'!V28</f>
        <v>9.25</v>
      </c>
      <c r="L13" s="207"/>
      <c r="M13" s="211" t="s">
        <v>14</v>
      </c>
      <c r="N13" s="54" t="s">
        <v>12</v>
      </c>
      <c r="O13" s="55">
        <f>AVERAGE(D218:D260)</f>
        <v>5.9922480620155056</v>
      </c>
      <c r="P13" s="56">
        <f>_xlfn.STDEV.S(D218:D260)</f>
        <v>1.3656565606923303</v>
      </c>
      <c r="Q13" s="57">
        <f>COUNT(D218:D260)</f>
        <v>43</v>
      </c>
      <c r="R13" s="55">
        <f>AVERAGE(E218:E260)</f>
        <v>6.7325581395348841</v>
      </c>
      <c r="S13" s="56">
        <f>_xlfn.STDEV.S(E218:E260)</f>
        <v>1.2264390828411607</v>
      </c>
      <c r="T13" s="57">
        <f>COUNT(E218:E260)</f>
        <v>43</v>
      </c>
      <c r="U13" s="58">
        <f>AVERAGE(F218:F260)</f>
        <v>6.3624031007751949</v>
      </c>
      <c r="V13" s="56">
        <f>_xlfn.STDEV.S(F218:F260)</f>
        <v>1.2271568477089776</v>
      </c>
      <c r="W13" s="57">
        <f>COUNT(F218:F260)</f>
        <v>43</v>
      </c>
      <c r="X13" s="55">
        <f>AVERAGE(G218:G260)</f>
        <v>5.8139534883720927</v>
      </c>
      <c r="Y13" s="56">
        <f>_xlfn.STDEV.S(G218:G260)</f>
        <v>1.4016285418090397</v>
      </c>
      <c r="Z13" s="57">
        <f>COUNT(G218:G260)</f>
        <v>43</v>
      </c>
      <c r="AA13" s="55">
        <f>AVERAGE(H218:H260)</f>
        <v>6.3139534883720927</v>
      </c>
      <c r="AB13" s="56">
        <f>_xlfn.STDEV.S(H218:H260)</f>
        <v>1.3973753280020986</v>
      </c>
      <c r="AC13" s="57">
        <f>COUNT(H218:H260)</f>
        <v>43</v>
      </c>
      <c r="AD13" s="58">
        <f>AVERAGE(I218:I260)</f>
        <v>6.0639534883720927</v>
      </c>
      <c r="AE13" s="56">
        <f>_xlfn.STDEV.S(I218:I260)</f>
        <v>1.3150830854340296</v>
      </c>
      <c r="AF13" s="57">
        <f>COUNT(I218:I260)</f>
        <v>43</v>
      </c>
      <c r="AG13" s="58">
        <f>AVERAGE(J218:J260)</f>
        <v>6.8108527131782957</v>
      </c>
      <c r="AH13" s="56">
        <f>_xlfn.STDEV.S(J218:J260)</f>
        <v>1.2340242794347718</v>
      </c>
      <c r="AI13" s="137">
        <f>COUNT(J218:J260)</f>
        <v>43</v>
      </c>
    </row>
    <row r="14" spans="1:35" ht="15.75" thickBot="1" x14ac:dyDescent="0.3">
      <c r="A14" s="204"/>
      <c r="B14" s="198"/>
      <c r="C14" s="200" t="s">
        <v>13</v>
      </c>
      <c r="D14" s="7">
        <f>'[2]12 anys'!F4</f>
        <v>8.3333333333333339</v>
      </c>
      <c r="E14" s="7">
        <f>'[2]12 anys'!H4</f>
        <v>9</v>
      </c>
      <c r="F14" s="8">
        <f>'[2]12 anys'!I4</f>
        <v>8.6666666666666679</v>
      </c>
      <c r="G14" s="7">
        <f>'[2]12 anys'!J4</f>
        <v>7</v>
      </c>
      <c r="H14" s="7">
        <f>'[2]12 anys'!K4</f>
        <v>7</v>
      </c>
      <c r="I14" s="21">
        <f>'[2]12 anys'!Q4</f>
        <v>7.75</v>
      </c>
      <c r="J14" s="22">
        <f>'[2]12 anys'!V4</f>
        <v>8.8541666666666679</v>
      </c>
      <c r="L14" s="208"/>
      <c r="M14" s="212"/>
      <c r="N14" s="37" t="s">
        <v>13</v>
      </c>
      <c r="O14" s="59">
        <f>AVERAGE(D261:D294)</f>
        <v>5.3333333333333313</v>
      </c>
      <c r="P14" s="60">
        <f>_xlfn.STDEV.S(D261:D294)</f>
        <v>1.9174899417644158</v>
      </c>
      <c r="Q14" s="61">
        <f>COUNT(D261:D294)</f>
        <v>34</v>
      </c>
      <c r="R14" s="59">
        <f>AVERAGE(E261:E294)</f>
        <v>5.9090909090909092</v>
      </c>
      <c r="S14" s="60">
        <f>_xlfn.STDEV.S(E261:E294)</f>
        <v>1.9139885769584084</v>
      </c>
      <c r="T14" s="61">
        <f>COUNT(E261:E294)</f>
        <v>33</v>
      </c>
      <c r="U14" s="62">
        <f>AVERAGE(F261:F294)</f>
        <v>5.6078431372549042</v>
      </c>
      <c r="V14" s="60">
        <f>_xlfn.STDEV.S(F261:F294)</f>
        <v>1.8675107908049664</v>
      </c>
      <c r="W14" s="61">
        <f>COUNT(F261:F294)</f>
        <v>34</v>
      </c>
      <c r="X14" s="59">
        <f>AVERAGE(G261:G294)</f>
        <v>5.2941176470588234</v>
      </c>
      <c r="Y14" s="60">
        <f>_xlfn.STDEV.S(G261:G294)</f>
        <v>2.3680884986112534</v>
      </c>
      <c r="Z14" s="61">
        <f>COUNT(G261:G294)</f>
        <v>34</v>
      </c>
      <c r="AA14" s="59">
        <f>AVERAGE(H261:H294)</f>
        <v>5.6470588235294121</v>
      </c>
      <c r="AB14" s="60">
        <f>_xlfn.STDEV.S(H261:H294)</f>
        <v>2.2880765104443204</v>
      </c>
      <c r="AC14" s="61">
        <f>COUNT(H261:H294)</f>
        <v>34</v>
      </c>
      <c r="AD14" s="62">
        <f>AVERAGE(I261:I294)</f>
        <v>5.4705882352941178</v>
      </c>
      <c r="AE14" s="60">
        <f>_xlfn.STDEV.S(I261:I294)</f>
        <v>2.2561067849975416</v>
      </c>
      <c r="AF14" s="61">
        <f>COUNT(I261:I294)</f>
        <v>34</v>
      </c>
      <c r="AG14" s="62">
        <f>AVERAGE(J261:J294)</f>
        <v>6.0627450980392164</v>
      </c>
      <c r="AH14" s="60">
        <f>_xlfn.STDEV.S(J261:J294)</f>
        <v>1.9986277229156244</v>
      </c>
      <c r="AI14" s="136">
        <f>COUNT(J261:J294)</f>
        <v>34</v>
      </c>
    </row>
    <row r="15" spans="1:35" x14ac:dyDescent="0.25">
      <c r="A15" s="204"/>
      <c r="B15" s="198"/>
      <c r="C15" s="201"/>
      <c r="D15" s="7">
        <f>'[2]12 anys'!F7</f>
        <v>8.3333333333333339</v>
      </c>
      <c r="E15" s="7">
        <f>'[2]12 anys'!H7</f>
        <v>8</v>
      </c>
      <c r="F15" s="8">
        <f>'[2]12 anys'!I7</f>
        <v>8.1666666666666679</v>
      </c>
      <c r="G15" s="7">
        <f>'[2]12 anys'!J7</f>
        <v>7</v>
      </c>
      <c r="H15" s="7">
        <f>'[2]12 anys'!K7</f>
        <v>7</v>
      </c>
      <c r="I15" s="8">
        <f>'[2]12 anys'!Q7</f>
        <v>7.75</v>
      </c>
      <c r="J15" s="9">
        <f>'[2]12 anys'!V7</f>
        <v>7.979166666666667</v>
      </c>
      <c r="L15" s="206" t="s">
        <v>17</v>
      </c>
      <c r="M15" s="209" t="s">
        <v>11</v>
      </c>
      <c r="N15" s="63" t="s">
        <v>12</v>
      </c>
      <c r="O15" s="55">
        <f>AVERAGE(D295:D303)</f>
        <v>8.4296296296296287</v>
      </c>
      <c r="P15" s="56">
        <f>_xlfn.STDEV.S(D295:D303)</f>
        <v>1.1312105664636602</v>
      </c>
      <c r="Q15" s="57">
        <f>COUNT(D295:D303)</f>
        <v>9</v>
      </c>
      <c r="R15" s="55">
        <f>AVERAGE(E295:E303)</f>
        <v>8.8888888888888893</v>
      </c>
      <c r="S15" s="56">
        <f>_xlfn.STDEV.S(E295:E303)</f>
        <v>0.99303127398441704</v>
      </c>
      <c r="T15" s="57">
        <f>COUNT(E295:E303)</f>
        <v>9</v>
      </c>
      <c r="U15" s="58">
        <f>AVERAGE(F295:F303)</f>
        <v>8.6592592592592599</v>
      </c>
      <c r="V15" s="56">
        <f>_xlfn.STDEV.S(F295:F303)</f>
        <v>1.0247242552915017</v>
      </c>
      <c r="W15" s="57">
        <f>COUNT(F295:F303)</f>
        <v>9</v>
      </c>
      <c r="X15" s="55">
        <f>AVERAGE(G295:G303)</f>
        <v>7.5555555555555554</v>
      </c>
      <c r="Y15" s="56">
        <f>_xlfn.STDEV.S(G295:G303)</f>
        <v>1.6666666666666647</v>
      </c>
      <c r="Z15" s="57">
        <f>COUNT(G295:G303)</f>
        <v>9</v>
      </c>
      <c r="AA15" s="55">
        <f>AVERAGE(H295:H303)</f>
        <v>8.5833333333333339</v>
      </c>
      <c r="AB15" s="56">
        <f>_xlfn.STDEV.S(H295:H303)</f>
        <v>1.1143009766964502</v>
      </c>
      <c r="AC15" s="57">
        <f>COUNT(H295:H303)</f>
        <v>6</v>
      </c>
      <c r="AD15" s="58">
        <f>AVERAGE(I295:I303)</f>
        <v>7.9722222222222223</v>
      </c>
      <c r="AE15" s="56">
        <f>_xlfn.STDEV.S(I295:I303)</f>
        <v>1.3136568975362033</v>
      </c>
      <c r="AF15" s="57">
        <f>COUNT(I295:I303)</f>
        <v>9</v>
      </c>
      <c r="AG15" s="58">
        <f>AVERAGE(J295:J303)</f>
        <v>8.1578703703703717</v>
      </c>
      <c r="AH15" s="56">
        <f>_xlfn.STDEV.S(J295:J303)</f>
        <v>0.71971310607353245</v>
      </c>
      <c r="AI15" s="135">
        <f>COUNT(J295:J303)</f>
        <v>9</v>
      </c>
    </row>
    <row r="16" spans="1:35" x14ac:dyDescent="0.25">
      <c r="A16" s="204"/>
      <c r="B16" s="198"/>
      <c r="C16" s="201"/>
      <c r="D16" s="7">
        <f>'[2]12 anys'!F15</f>
        <v>8.3333333333333339</v>
      </c>
      <c r="E16" s="7">
        <f>'[2]12 anys'!H15</f>
        <v>9</v>
      </c>
      <c r="F16" s="8">
        <f>'[2]12 anys'!I15</f>
        <v>8.6666666666666679</v>
      </c>
      <c r="G16" s="7">
        <f>'[2]12 anys'!J15</f>
        <v>8</v>
      </c>
      <c r="H16" s="7">
        <f>'[2]12 anys'!K15</f>
        <v>8</v>
      </c>
      <c r="I16" s="8">
        <f>'[2]12 anys'!Q15</f>
        <v>8.5</v>
      </c>
      <c r="J16" s="9">
        <f>'[2]12 anys'!V15</f>
        <v>9.0416666666666679</v>
      </c>
      <c r="L16" s="207"/>
      <c r="M16" s="210"/>
      <c r="N16" s="49" t="s">
        <v>13</v>
      </c>
      <c r="O16" s="50">
        <f>AVERAGE(D304:D309)</f>
        <v>6.8055555555555562</v>
      </c>
      <c r="P16" s="51">
        <f>_xlfn.STDEV.S(D304:D309)</f>
        <v>1.1933457479180443</v>
      </c>
      <c r="Q16" s="52">
        <f>COUNT(D304:D309)</f>
        <v>6</v>
      </c>
      <c r="R16" s="50">
        <f>AVERAGE(E304:E309)</f>
        <v>7.416666666666667</v>
      </c>
      <c r="S16" s="51">
        <f>_xlfn.STDEV.S(E304:E309)</f>
        <v>0.73598007219398731</v>
      </c>
      <c r="T16" s="52">
        <f>COUNT(E304:E309)</f>
        <v>6</v>
      </c>
      <c r="U16" s="53">
        <f>AVERAGE(F304:F309)</f>
        <v>7.1111111111111116</v>
      </c>
      <c r="V16" s="51">
        <f>_xlfn.STDEV.S(F304:F309)</f>
        <v>0.76814471051768385</v>
      </c>
      <c r="W16" s="52">
        <f>COUNT(F304:F309)</f>
        <v>6</v>
      </c>
      <c r="X16" s="50">
        <f>AVERAGE(G304:G309)</f>
        <v>6.333333333333333</v>
      </c>
      <c r="Y16" s="51">
        <f>_xlfn.STDEV.S(G304:G309)</f>
        <v>1.5055453054181624</v>
      </c>
      <c r="Z16" s="52">
        <f>COUNT(G304:G309)</f>
        <v>6</v>
      </c>
      <c r="AA16" s="50">
        <f>AVERAGE(H304:H309)</f>
        <v>7.3666666666666671</v>
      </c>
      <c r="AB16" s="51">
        <f>_xlfn.STDEV.S(H304:H309)</f>
        <v>1.0434983894999017</v>
      </c>
      <c r="AC16" s="52">
        <f>COUNT(H304:H309)</f>
        <v>5</v>
      </c>
      <c r="AD16" s="53">
        <f>AVERAGE(I304:I309)</f>
        <v>6.9861111111111116</v>
      </c>
      <c r="AE16" s="51">
        <f>_xlfn.STDEV.S(I304:I309)</f>
        <v>1.2252172898744902</v>
      </c>
      <c r="AF16" s="52">
        <f>COUNT(I304:I309)</f>
        <v>6</v>
      </c>
      <c r="AG16" s="53">
        <f>AVERAGE(J304:J309)</f>
        <v>7.5701388888888888</v>
      </c>
      <c r="AH16" s="51">
        <f>_xlfn.STDEV.S(J304:J309)</f>
        <v>0.69429303905056838</v>
      </c>
      <c r="AI16" s="138">
        <f>COUNT(J304:J309)</f>
        <v>6</v>
      </c>
    </row>
    <row r="17" spans="1:35" x14ac:dyDescent="0.25">
      <c r="A17" s="204"/>
      <c r="B17" s="198"/>
      <c r="C17" s="201"/>
      <c r="D17" s="7">
        <f>'[2]12 anys'!F17</f>
        <v>6</v>
      </c>
      <c r="E17" s="7">
        <f>'[2]12 anys'!H17</f>
        <v>7</v>
      </c>
      <c r="F17" s="8">
        <f>'[2]12 anys'!I17</f>
        <v>6.5</v>
      </c>
      <c r="G17" s="7">
        <f>'[2]12 anys'!J17</f>
        <v>5</v>
      </c>
      <c r="H17" s="7">
        <f>'[2]12 anys'!K17</f>
        <v>5</v>
      </c>
      <c r="I17" s="8">
        <f>'[2]12 anys'!Q17</f>
        <v>6</v>
      </c>
      <c r="J17" s="9">
        <f>'[2]12 anys'!V17</f>
        <v>6.875</v>
      </c>
      <c r="L17" s="207"/>
      <c r="M17" s="211" t="s">
        <v>14</v>
      </c>
      <c r="N17" s="54" t="s">
        <v>12</v>
      </c>
      <c r="O17" s="55">
        <f>AVERAGE(D310:D362)</f>
        <v>6.8371069182389936</v>
      </c>
      <c r="P17" s="56">
        <f>_xlfn.STDEV.S(D310:D362)</f>
        <v>1.5824141782450827</v>
      </c>
      <c r="Q17" s="57">
        <f>COUNT(D310:D362)</f>
        <v>53</v>
      </c>
      <c r="R17" s="55">
        <f>AVERAGE(E310:E362)</f>
        <v>7.0943396226415096</v>
      </c>
      <c r="S17" s="56">
        <f>_xlfn.STDEV.S(E310:E362)</f>
        <v>1.2674042361547224</v>
      </c>
      <c r="T17" s="57">
        <f>COUNT(E310:E362)</f>
        <v>53</v>
      </c>
      <c r="U17" s="58">
        <f>AVERAGE(F310:F362)</f>
        <v>6.9657232704402521</v>
      </c>
      <c r="V17" s="56">
        <f>_xlfn.STDEV.S(F310:F362)</f>
        <v>1.365644806744192</v>
      </c>
      <c r="W17" s="57">
        <f>COUNT(F310:F362)</f>
        <v>53</v>
      </c>
      <c r="X17" s="55">
        <f>AVERAGE(G310:G362)</f>
        <v>5.3773584905660377</v>
      </c>
      <c r="Y17" s="56">
        <f>_xlfn.STDEV.S(G310:G362)</f>
        <v>1.8833931642970232</v>
      </c>
      <c r="Z17" s="57">
        <f>COUNT(G310:G362)</f>
        <v>53</v>
      </c>
      <c r="AA17" s="55">
        <f>AVERAGE(H310:H362)</f>
        <v>7.0797101449275353</v>
      </c>
      <c r="AB17" s="56">
        <f>_xlfn.STDEV.S(H310:H362)</f>
        <v>1.4149724642588848</v>
      </c>
      <c r="AC17" s="57">
        <f>COUNT(H310:H362)</f>
        <v>46</v>
      </c>
      <c r="AD17" s="58">
        <f>AVERAGE(I310:I362)</f>
        <v>6.0723270440251582</v>
      </c>
      <c r="AE17" s="56">
        <f>_xlfn.STDEV.S(I310:I362)</f>
        <v>1.70962566314364</v>
      </c>
      <c r="AF17" s="57">
        <f>COUNT(I310:I362)</f>
        <v>53</v>
      </c>
      <c r="AG17" s="58">
        <f>AVERAGE(J310:J362)</f>
        <v>6.9305424528301902</v>
      </c>
      <c r="AH17" s="56">
        <f>_xlfn.STDEV.S(J310:J362)</f>
        <v>1.3158535291014617</v>
      </c>
      <c r="AI17" s="136">
        <f>COUNT(J310:J362)</f>
        <v>53</v>
      </c>
    </row>
    <row r="18" spans="1:35" ht="15.75" thickBot="1" x14ac:dyDescent="0.3">
      <c r="A18" s="204"/>
      <c r="B18" s="198"/>
      <c r="C18" s="201"/>
      <c r="D18" s="7">
        <f>'[2]12 anys'!F18</f>
        <v>7</v>
      </c>
      <c r="E18" s="7">
        <f>'[2]12 anys'!H18</f>
        <v>9</v>
      </c>
      <c r="F18" s="8">
        <f>'[2]12 anys'!I18</f>
        <v>8</v>
      </c>
      <c r="G18" s="7">
        <f>'[2]12 anys'!J18</f>
        <v>7</v>
      </c>
      <c r="H18" s="7">
        <f>'[2]12 anys'!K18</f>
        <v>7</v>
      </c>
      <c r="I18" s="8">
        <f>'[2]12 anys'!Q18</f>
        <v>7.75</v>
      </c>
      <c r="J18" s="9">
        <f>'[2]12 anys'!V618</f>
        <v>0</v>
      </c>
      <c r="L18" s="208"/>
      <c r="M18" s="212"/>
      <c r="N18" s="37" t="s">
        <v>13</v>
      </c>
      <c r="O18" s="59">
        <f>AVERAGE(D363:D402)</f>
        <v>5.80375</v>
      </c>
      <c r="P18" s="60">
        <f>_xlfn.STDEV.S(D363:D402)</f>
        <v>1.7568242501368598</v>
      </c>
      <c r="Q18" s="61">
        <f>COUNT(D363:D402)</f>
        <v>40</v>
      </c>
      <c r="R18" s="59">
        <f>AVERAGE(E363:E402)</f>
        <v>5.9124999999999996</v>
      </c>
      <c r="S18" s="60">
        <f>_xlfn.STDEV.S(E363:E402)</f>
        <v>1.6636671727056644</v>
      </c>
      <c r="T18" s="61">
        <f>COUNT(E363:E402)</f>
        <v>40</v>
      </c>
      <c r="U18" s="62">
        <f>AVERAGE(F363:F402)</f>
        <v>5.8581249999999994</v>
      </c>
      <c r="V18" s="60">
        <f>_xlfn.STDEV.S(F363:F402)</f>
        <v>1.6455212973704472</v>
      </c>
      <c r="W18" s="61">
        <f>COUNT(F363:F402)</f>
        <v>40</v>
      </c>
      <c r="X18" s="59">
        <f>AVERAGE(G363:G402)</f>
        <v>5.0512820512820511</v>
      </c>
      <c r="Y18" s="60">
        <f>_xlfn.STDEV.S(G363:G402)</f>
        <v>2.2117951502737836</v>
      </c>
      <c r="Z18" s="61">
        <f>COUNT(G363:G402)</f>
        <v>39</v>
      </c>
      <c r="AA18" s="59">
        <f>AVERAGE(H363:H402)</f>
        <v>6.2543859649122808</v>
      </c>
      <c r="AB18" s="60">
        <f>_xlfn.STDEV.S(H363:H402)</f>
        <v>1.7366984149651401</v>
      </c>
      <c r="AC18" s="61">
        <f>COUNT(H363:H402)</f>
        <v>38</v>
      </c>
      <c r="AD18" s="62">
        <f>AVERAGE(I363:I402)</f>
        <v>5.5726495726495724</v>
      </c>
      <c r="AE18" s="60">
        <f>_xlfn.STDEV.S(I363:I402)</f>
        <v>2.0042151749591066</v>
      </c>
      <c r="AF18" s="61">
        <f>COUNT(I363:I402)</f>
        <v>39</v>
      </c>
      <c r="AG18" s="62">
        <f>AVERAGE(J363:J402)</f>
        <v>6.1707291666666668</v>
      </c>
      <c r="AH18" s="60">
        <f>_xlfn.STDEV.S(J363:J402)</f>
        <v>1.6436383143461819</v>
      </c>
      <c r="AI18" s="139">
        <f>COUNT(J363:J402)</f>
        <v>40</v>
      </c>
    </row>
    <row r="19" spans="1:35" x14ac:dyDescent="0.25">
      <c r="A19" s="204"/>
      <c r="B19" s="198"/>
      <c r="C19" s="201"/>
      <c r="D19" s="7">
        <f>'[2]12 anys'!F20</f>
        <v>6</v>
      </c>
      <c r="E19" s="7">
        <f>'[2]12 anys'!H20</f>
        <v>6</v>
      </c>
      <c r="F19" s="8">
        <f>'[2]12 anys'!I20</f>
        <v>6</v>
      </c>
      <c r="G19" s="7">
        <f>'[2]12 anys'!J20</f>
        <v>5</v>
      </c>
      <c r="H19" s="7">
        <f>'[2]12 anys'!K20</f>
        <v>5</v>
      </c>
      <c r="I19" s="8">
        <f>'[2]12 anys'!Q20</f>
        <v>5.25</v>
      </c>
      <c r="J19" s="9">
        <f>'[2]12 anys'!V20</f>
        <v>5.8125</v>
      </c>
      <c r="L19" s="206" t="s">
        <v>18</v>
      </c>
      <c r="M19" s="209" t="s">
        <v>11</v>
      </c>
      <c r="N19" s="63" t="s">
        <v>12</v>
      </c>
      <c r="O19" s="55">
        <f>AVERAGE(D403:D410)</f>
        <v>7.083333333333333</v>
      </c>
      <c r="P19" s="56">
        <f>_xlfn.STDEV.S(D403:D410)</f>
        <v>1.354006400772662</v>
      </c>
      <c r="Q19" s="57">
        <f>COUNT(D403:D410)</f>
        <v>8</v>
      </c>
      <c r="R19" s="55">
        <f>AVERAGE(E403:E410)</f>
        <v>7</v>
      </c>
      <c r="S19" s="56">
        <f>_xlfn.STDEV.S(E403:E410)</f>
        <v>1.8708286933869707</v>
      </c>
      <c r="T19" s="57">
        <f>COUNT(E403:E410)</f>
        <v>8</v>
      </c>
      <c r="U19" s="58">
        <f>AVERAGE(F403:F410)</f>
        <v>7.041666666666667</v>
      </c>
      <c r="V19" s="56">
        <f>_xlfn.STDEV.S(F403:F410)</f>
        <v>1.5391710817994264</v>
      </c>
      <c r="W19" s="57">
        <f>COUNT(F403:F410)</f>
        <v>8</v>
      </c>
      <c r="X19" s="55">
        <f>AVERAGE(G403:G410)</f>
        <v>6</v>
      </c>
      <c r="Y19" s="56">
        <f>_xlfn.STDEV.S(G403:G410)</f>
        <v>1</v>
      </c>
      <c r="Z19" s="57">
        <f>COUNT(G403:G410)</f>
        <v>7</v>
      </c>
      <c r="AA19" s="55">
        <f>AVERAGE(H403:H410)</f>
        <v>7.114583333333333</v>
      </c>
      <c r="AB19" s="56">
        <f>_xlfn.STDEV.S(H403:H410)</f>
        <v>0.95424854088323319</v>
      </c>
      <c r="AC19" s="57">
        <f>COUNT(H403:H410)</f>
        <v>8</v>
      </c>
      <c r="AD19" s="58">
        <f>AVERAGE(I403:I410)</f>
        <v>6.557291666666667</v>
      </c>
      <c r="AE19" s="56">
        <f>_xlfn.STDEV.S(I403:I410)</f>
        <v>0.79524177091394721</v>
      </c>
      <c r="AF19" s="57">
        <f>COUNT(I403:I410)</f>
        <v>8</v>
      </c>
      <c r="AG19" s="58">
        <f>AVERAGE(J403:J410)</f>
        <v>7.1996527777777777</v>
      </c>
      <c r="AH19" s="56">
        <f>_xlfn.STDEV.S(J403:J410)</f>
        <v>1.1241285449939431</v>
      </c>
      <c r="AI19" s="136">
        <f>COUNT(J403:J410)</f>
        <v>8</v>
      </c>
    </row>
    <row r="20" spans="1:35" x14ac:dyDescent="0.25">
      <c r="A20" s="204"/>
      <c r="B20" s="198"/>
      <c r="C20" s="201"/>
      <c r="D20" s="7">
        <f>'[2]12 anys'!F22</f>
        <v>8.6666666666666661</v>
      </c>
      <c r="E20" s="7">
        <f>'[2]12 anys'!H22</f>
        <v>10</v>
      </c>
      <c r="F20" s="8">
        <f>'[2]12 anys'!I22</f>
        <v>9.3333333333333321</v>
      </c>
      <c r="G20" s="7">
        <f>'[2]12 anys'!J22</f>
        <v>9</v>
      </c>
      <c r="H20" s="7">
        <f>'[2]12 anys'!K22</f>
        <v>9</v>
      </c>
      <c r="I20" s="8">
        <f>'[2]12 anys'!Q22</f>
        <v>9</v>
      </c>
      <c r="J20" s="9">
        <f>'[2]12 anys'!V22</f>
        <v>9.0833333333333321</v>
      </c>
      <c r="L20" s="207"/>
      <c r="M20" s="210"/>
      <c r="N20" s="49" t="s">
        <v>13</v>
      </c>
      <c r="O20" s="50">
        <f>AVERAGE(D411:D414)</f>
        <v>6.3333333333333339</v>
      </c>
      <c r="P20" s="51">
        <f>_xlfn.STDEV.S(D411:D414)</f>
        <v>1.6777409856157206</v>
      </c>
      <c r="Q20" s="52">
        <f>COUNT(D411:D414)</f>
        <v>4</v>
      </c>
      <c r="R20" s="50">
        <f>AVERAGE(E411:E414)</f>
        <v>6.25</v>
      </c>
      <c r="S20" s="51">
        <f>_xlfn.STDEV.S(E411:E414)</f>
        <v>1.2583057392117916</v>
      </c>
      <c r="T20" s="52">
        <f>COUNT(E411:E414)</f>
        <v>4</v>
      </c>
      <c r="U20" s="53">
        <f>AVERAGE(F411:F414)</f>
        <v>6.291666666666667</v>
      </c>
      <c r="V20" s="51">
        <f>_xlfn.STDEV.S(F411:F414)</f>
        <v>1.429678803606417</v>
      </c>
      <c r="W20" s="52">
        <f>COUNT(F411:F414)</f>
        <v>4</v>
      </c>
      <c r="X20" s="50">
        <f>AVERAGE(G411:G414)</f>
        <v>7</v>
      </c>
      <c r="Y20" s="51">
        <f>_xlfn.STDEV.S(G411:G414)</f>
        <v>1.4142135623730951</v>
      </c>
      <c r="Z20" s="52">
        <f>COUNT(G411:G414)</f>
        <v>2</v>
      </c>
      <c r="AA20" s="50">
        <f>AVERAGE(H411:H414)</f>
        <v>7.0625</v>
      </c>
      <c r="AB20" s="51">
        <f>_xlfn.STDEV.S(H411:H414)</f>
        <v>1.505199322349037</v>
      </c>
      <c r="AC20" s="52">
        <f>COUNT(H411:H414)</f>
        <v>4</v>
      </c>
      <c r="AD20" s="53">
        <f>AVERAGE(I411:I414)</f>
        <v>6.78125</v>
      </c>
      <c r="AE20" s="51">
        <f>_xlfn.STDEV.S(I411:I414)</f>
        <v>1.3399898942405002</v>
      </c>
      <c r="AF20" s="52">
        <f>COUNT(I411:I414)</f>
        <v>4</v>
      </c>
      <c r="AG20" s="53">
        <f>AVERAGE(J411:J414)</f>
        <v>7.1111111111111116</v>
      </c>
      <c r="AH20" s="51">
        <f>_xlfn.STDEV.S(J411:J414)</f>
        <v>1.1926666356126949</v>
      </c>
      <c r="AI20" s="138">
        <f>COUNT(J411:J414)</f>
        <v>4</v>
      </c>
    </row>
    <row r="21" spans="1:35" x14ac:dyDescent="0.25">
      <c r="A21" s="204"/>
      <c r="B21" s="198"/>
      <c r="C21" s="201"/>
      <c r="D21" s="7">
        <f>'[2]12 anys'!F29</f>
        <v>5.333333333333333</v>
      </c>
      <c r="E21" s="7">
        <f>'[2]12 anys'!H29</f>
        <v>5</v>
      </c>
      <c r="F21" s="8">
        <f>'[2]12 anys'!I29</f>
        <v>5.1666666666666661</v>
      </c>
      <c r="G21" s="7">
        <f>'[2]12 anys'!J29</f>
        <v>5</v>
      </c>
      <c r="H21" s="7">
        <f>'[2]12 anys'!K29</f>
        <v>5</v>
      </c>
      <c r="I21" s="8">
        <f>'[2]12 anys'!Q29</f>
        <v>5.5</v>
      </c>
      <c r="J21" s="9">
        <f>'[2]12 anys'!V29</f>
        <v>6.4166666666666661</v>
      </c>
      <c r="L21" s="207"/>
      <c r="M21" s="211" t="s">
        <v>14</v>
      </c>
      <c r="N21" s="54" t="s">
        <v>12</v>
      </c>
      <c r="O21" s="55">
        <f>AVERAGE(D415:D480)</f>
        <v>7.1387096774193548</v>
      </c>
      <c r="P21" s="56">
        <f>_xlfn.STDEV.S(D415:D480)</f>
        <v>1.6034763412630768</v>
      </c>
      <c r="Q21" s="57">
        <f>COUNT(D415:D480)</f>
        <v>62</v>
      </c>
      <c r="R21" s="55">
        <f>AVERAGE(E415:E480)</f>
        <v>6.9489247311827942</v>
      </c>
      <c r="S21" s="56">
        <f>_xlfn.STDEV.S(E415:E480)</f>
        <v>1.6866530350205737</v>
      </c>
      <c r="T21" s="57">
        <f>COUNT(E415:E480)</f>
        <v>62</v>
      </c>
      <c r="U21" s="58">
        <f>AVERAGE(F415:F480)</f>
        <v>7.0438172043010745</v>
      </c>
      <c r="V21" s="56">
        <f>_xlfn.STDEV.S(F415:F480)</f>
        <v>1.5752532796346481</v>
      </c>
      <c r="W21" s="57">
        <f>COUNT(F415:F480)</f>
        <v>62</v>
      </c>
      <c r="X21" s="55">
        <f>AVERAGE(G415:G480)</f>
        <v>5.88</v>
      </c>
      <c r="Y21" s="56">
        <f>_xlfn.STDEV.S(G415:G480)</f>
        <v>2.0065199846947928</v>
      </c>
      <c r="Z21" s="57">
        <f>COUNT(G415:G480)</f>
        <v>50</v>
      </c>
      <c r="AA21" s="55">
        <f>AVERAGE(H415:H480)</f>
        <v>7.1750000000000007</v>
      </c>
      <c r="AB21" s="56">
        <f>_xlfn.STDEV.S(H415:H480)</f>
        <v>1.2936117031844048</v>
      </c>
      <c r="AC21" s="57">
        <f>COUNT(H415:H480)</f>
        <v>62</v>
      </c>
      <c r="AD21" s="58">
        <f>AVERAGE(I415:I480)</f>
        <v>6.5915322580645155</v>
      </c>
      <c r="AE21" s="56">
        <f>_xlfn.STDEV.S(I415:I480)</f>
        <v>1.4948229512523574</v>
      </c>
      <c r="AF21" s="57">
        <f>COUNT(I415:I480)</f>
        <v>62</v>
      </c>
      <c r="AG21" s="58">
        <f>AVERAGE(J415:J480)</f>
        <v>7.3163978494623656</v>
      </c>
      <c r="AH21" s="56">
        <f>_xlfn.STDEV.S(J415:J480)</f>
        <v>1.164551867168226</v>
      </c>
      <c r="AI21" s="136">
        <f>COUNT(J415:J480)</f>
        <v>62</v>
      </c>
    </row>
    <row r="22" spans="1:35" ht="15.75" thickBot="1" x14ac:dyDescent="0.3">
      <c r="A22" s="204"/>
      <c r="B22" s="198"/>
      <c r="C22" s="201"/>
      <c r="D22" s="10">
        <f>'[2]12 anys'!F30</f>
        <v>7.666666666666667</v>
      </c>
      <c r="E22" s="10">
        <f>'[2]12 anys'!H30</f>
        <v>8</v>
      </c>
      <c r="F22" s="11">
        <f>'[2]12 anys'!I30</f>
        <v>7.8333333333333339</v>
      </c>
      <c r="G22" s="10">
        <f>'[2]12 anys'!J30</f>
        <v>8</v>
      </c>
      <c r="H22" s="10">
        <f>'[2]12 anys'!K30</f>
        <v>8</v>
      </c>
      <c r="I22" s="11">
        <f>'[2]12 anys'!Q30</f>
        <v>7.75</v>
      </c>
      <c r="J22" s="12">
        <f>'[2]12 anys'!V30</f>
        <v>7.3958333333333339</v>
      </c>
      <c r="L22" s="208"/>
      <c r="M22" s="212"/>
      <c r="N22" s="37" t="s">
        <v>13</v>
      </c>
      <c r="O22" s="59">
        <f>AVERAGE(D481:D531)</f>
        <v>6.2406666666666659</v>
      </c>
      <c r="P22" s="60">
        <f>_xlfn.STDEV.S(D481:D531)</f>
        <v>2.0126700714042847</v>
      </c>
      <c r="Q22" s="61">
        <f>COUNT(D481:D531)</f>
        <v>50</v>
      </c>
      <c r="R22" s="59">
        <f>AVERAGE(E481:E531)</f>
        <v>6.5442176870748305</v>
      </c>
      <c r="S22" s="60">
        <f>_xlfn.STDEV.S(E481:E531)</f>
        <v>1.8110308573958369</v>
      </c>
      <c r="T22" s="61">
        <f>COUNT(E481:E531)</f>
        <v>49</v>
      </c>
      <c r="U22" s="62">
        <f>AVERAGE(F481:F531)</f>
        <v>6.3470000000000013</v>
      </c>
      <c r="V22" s="60">
        <f>_xlfn.STDEV.S(F481:F531)</f>
        <v>1.8514716215845324</v>
      </c>
      <c r="W22" s="61">
        <f>COUNT(F481:F531)</f>
        <v>50</v>
      </c>
      <c r="X22" s="59">
        <f>AVERAGE(G481:G531)</f>
        <v>5.3658536585365857</v>
      </c>
      <c r="Y22" s="60">
        <f>_xlfn.STDEV.S(G481:G531)</f>
        <v>1.8941501730456274</v>
      </c>
      <c r="Z22" s="61">
        <f>COUNT(G481:G531)</f>
        <v>41</v>
      </c>
      <c r="AA22" s="59">
        <f>AVERAGE(H481:H531)</f>
        <v>6.8166666666666664</v>
      </c>
      <c r="AB22" s="60">
        <f>_xlfn.STDEV.S(H481:H531)</f>
        <v>1.4015297764534735</v>
      </c>
      <c r="AC22" s="61">
        <f>COUNT(H481:H531)</f>
        <v>50</v>
      </c>
      <c r="AD22" s="62">
        <f>AVERAGE(I481:I531)</f>
        <v>6.126666666666666</v>
      </c>
      <c r="AE22" s="60">
        <f>_xlfn.STDEV.S(I481:I531)</f>
        <v>1.500518617828178</v>
      </c>
      <c r="AF22" s="61">
        <f>COUNT(F481:F531)</f>
        <v>50</v>
      </c>
      <c r="AG22" s="62">
        <f>AVERAGE(J481:J531)</f>
        <v>6.8432777777777778</v>
      </c>
      <c r="AH22" s="60">
        <f>_xlfn.STDEV.S(J481:J531)</f>
        <v>1.3336002295704743</v>
      </c>
      <c r="AI22" s="136">
        <f>COUNT(J481:J531)</f>
        <v>50</v>
      </c>
    </row>
    <row r="23" spans="1:35" x14ac:dyDescent="0.25">
      <c r="A23" s="204"/>
      <c r="B23" s="189" t="s">
        <v>14</v>
      </c>
      <c r="C23" s="192" t="s">
        <v>12</v>
      </c>
      <c r="D23" s="7">
        <f>'[2]12 anys'!F3</f>
        <v>6.333333333333333</v>
      </c>
      <c r="E23" s="7">
        <f>'[2]12 anys'!H3</f>
        <v>7</v>
      </c>
      <c r="F23" s="8">
        <f>'[2]12 anys'!I3</f>
        <v>6.6666666666666661</v>
      </c>
      <c r="G23" s="7">
        <f>'[2]12 anys'!K3</f>
        <v>6</v>
      </c>
      <c r="H23" s="7">
        <f>'[2]12 anys'!K3</f>
        <v>6</v>
      </c>
      <c r="I23" s="8">
        <f>'[2]12 anys'!Q3</f>
        <v>6.25</v>
      </c>
      <c r="J23" s="22">
        <f>'[2]12 anys'!V3</f>
        <v>6.9791666666666661</v>
      </c>
      <c r="L23" s="206" t="s">
        <v>19</v>
      </c>
      <c r="M23" s="209" t="s">
        <v>11</v>
      </c>
      <c r="N23" s="63" t="s">
        <v>12</v>
      </c>
      <c r="O23" s="55">
        <f>AVERAGE(D532:D534)</f>
        <v>8.7777777777777786</v>
      </c>
      <c r="P23" s="56">
        <f>_xlfn.STDEV.S(D532:D534)</f>
        <v>1.0715167512214394</v>
      </c>
      <c r="Q23" s="57">
        <f>COUNT(D532:D534)</f>
        <v>3</v>
      </c>
      <c r="R23" s="55">
        <f>AVERAGE(E532:E534)</f>
        <v>8.5555555555555554</v>
      </c>
      <c r="S23" s="56">
        <f>_xlfn.STDEV.S(E532:E534)</f>
        <v>0.91792842454768353</v>
      </c>
      <c r="T23" s="57">
        <f>COUNT(E532:E534)</f>
        <v>3</v>
      </c>
      <c r="U23" s="58">
        <f>AVERAGE(F532:F534)</f>
        <v>8.6666666666666661</v>
      </c>
      <c r="V23" s="56">
        <f>_xlfn.STDEV.S(F532:F534)</f>
        <v>0.98248551021263264</v>
      </c>
      <c r="W23" s="57">
        <f>COUNT(F532:F534)</f>
        <v>3</v>
      </c>
      <c r="X23" s="55">
        <f>AVERAGE(G532:G534)</f>
        <v>7.5</v>
      </c>
      <c r="Y23" s="56">
        <f>_xlfn.STDEV.S(G532:G534)</f>
        <v>3.5355339059327378</v>
      </c>
      <c r="Z23" s="57">
        <f>COUNT(G532:G534)</f>
        <v>2</v>
      </c>
      <c r="AA23" s="55">
        <f>AVERAGE(H532:H534)</f>
        <v>8.6666666666666679</v>
      </c>
      <c r="AB23" s="56">
        <f>_xlfn.STDEV.S(H532:H534)</f>
        <v>0.9428090415820638</v>
      </c>
      <c r="AC23" s="57">
        <f>COUNT(H532:H534)</f>
        <v>2</v>
      </c>
      <c r="AD23" s="58">
        <f>AVERAGE(I532:I534)</f>
        <v>8.0833333333333339</v>
      </c>
      <c r="AE23" s="56">
        <f>_xlfn.STDEV.S(I532:I534)</f>
        <v>2.2391714737573998</v>
      </c>
      <c r="AF23" s="57">
        <f>COUNT(I532:I534)</f>
        <v>2</v>
      </c>
      <c r="AG23" s="58">
        <f>AVERAGE(J532:J534)</f>
        <v>9.0092592592592595</v>
      </c>
      <c r="AH23" s="56">
        <f>_xlfn.STDEV.S(J532:J534)</f>
        <v>0.7542745131265296</v>
      </c>
      <c r="AI23" s="135">
        <f>COUNT(J532:J534)</f>
        <v>3</v>
      </c>
    </row>
    <row r="24" spans="1:35" x14ac:dyDescent="0.25">
      <c r="A24" s="204"/>
      <c r="B24" s="190"/>
      <c r="C24" s="193"/>
      <c r="D24" s="7">
        <f>'[2]12 anys'!F8</f>
        <v>7.333333333333333</v>
      </c>
      <c r="E24" s="7">
        <f>'[2]12 anys'!H8</f>
        <v>7</v>
      </c>
      <c r="F24" s="8">
        <f>'[2]12 anys'!I8</f>
        <v>7.1666666666666661</v>
      </c>
      <c r="G24" s="7">
        <f>'[2]12 anys'!K8</f>
        <v>7</v>
      </c>
      <c r="H24" s="7">
        <f>'[2]12 anys'!K8</f>
        <v>7</v>
      </c>
      <c r="I24" s="8">
        <f>'[2]12 anys'!Q8</f>
        <v>7.25</v>
      </c>
      <c r="J24" s="9">
        <f>'[2]12 anys'!V8</f>
        <v>7.3541666666666661</v>
      </c>
      <c r="L24" s="207"/>
      <c r="M24" s="210"/>
      <c r="N24" s="49" t="s">
        <v>13</v>
      </c>
      <c r="O24" s="50">
        <f>AVERAGE(D535:D536)</f>
        <v>5.333333333333333</v>
      </c>
      <c r="P24" s="51">
        <f>_xlfn.STDEV.S(D535:D536)</f>
        <v>0</v>
      </c>
      <c r="Q24" s="52">
        <f>COUNT(D535:D536)</f>
        <v>2</v>
      </c>
      <c r="R24" s="50">
        <f>AVERAGE(E535:E536)</f>
        <v>6</v>
      </c>
      <c r="S24" s="51">
        <f>_xlfn.STDEV.S(E535:E536)</f>
        <v>0</v>
      </c>
      <c r="T24" s="52">
        <f>COUNT(E535:E536)</f>
        <v>2</v>
      </c>
      <c r="U24" s="53">
        <f>AVERAGE(F535:F536)</f>
        <v>5.6666666666666661</v>
      </c>
      <c r="V24" s="51">
        <f>_xlfn.STDEV.S(F535:F536)</f>
        <v>0</v>
      </c>
      <c r="W24" s="52">
        <f>COUNT(F535:F536)</f>
        <v>2</v>
      </c>
      <c r="X24" s="50">
        <f>AVERAGE(G535:G536)</f>
        <v>5</v>
      </c>
      <c r="Y24" s="140"/>
      <c r="Z24" s="52">
        <f>COUNT(G535:G536)</f>
        <v>1</v>
      </c>
      <c r="AA24" s="50">
        <f>AVERAGE(H535:H536)</f>
        <v>5</v>
      </c>
      <c r="AB24" s="140"/>
      <c r="AC24" s="52">
        <f>COUNT(H535:H536)</f>
        <v>1</v>
      </c>
      <c r="AD24" s="53">
        <f>AVERAGE(I535:I536)</f>
        <v>5</v>
      </c>
      <c r="AE24" s="140"/>
      <c r="AF24" s="52">
        <f>COUNT(F535:F536)</f>
        <v>2</v>
      </c>
      <c r="AG24" s="53">
        <f>AVERAGE(J535:J536)</f>
        <v>5.5555555555555554</v>
      </c>
      <c r="AH24" s="51">
        <f>_xlfn.STDEV.S(J535:J536)</f>
        <v>0.94280904158205414</v>
      </c>
      <c r="AI24" s="136">
        <f>COUNT(J535:J536)</f>
        <v>2</v>
      </c>
    </row>
    <row r="25" spans="1:35" x14ac:dyDescent="0.25">
      <c r="A25" s="204"/>
      <c r="B25" s="190"/>
      <c r="C25" s="193"/>
      <c r="D25" s="7">
        <f>'[2]12 anys'!F9</f>
        <v>5</v>
      </c>
      <c r="E25" s="7">
        <f>'[2]12 anys'!H9</f>
        <v>5</v>
      </c>
      <c r="F25" s="8">
        <f>'[2]12 anys'!I9</f>
        <v>5</v>
      </c>
      <c r="G25" s="7">
        <f>'[2]12 anys'!K9</f>
        <v>5</v>
      </c>
      <c r="H25" s="7">
        <f>'[2]12 anys'!K9</f>
        <v>5</v>
      </c>
      <c r="I25" s="8">
        <f>'[2]12 anys'!Q9</f>
        <v>4.5</v>
      </c>
      <c r="J25" s="9">
        <f>'[2]12 anys'!V9</f>
        <v>5.375</v>
      </c>
      <c r="L25" s="207"/>
      <c r="M25" s="211" t="s">
        <v>14</v>
      </c>
      <c r="N25" s="54" t="s">
        <v>12</v>
      </c>
      <c r="O25" s="55">
        <f>AVERAGE(D537:D567)</f>
        <v>7.0569892473118285</v>
      </c>
      <c r="P25" s="56">
        <f>_xlfn.STDEV.S(D537:D567)</f>
        <v>1.5564071529668715</v>
      </c>
      <c r="Q25" s="57">
        <f>COUNT(D537:D567)</f>
        <v>31</v>
      </c>
      <c r="R25" s="55">
        <f>AVERAGE(E537:E567)</f>
        <v>6.6774193548387109</v>
      </c>
      <c r="S25" s="56">
        <f>_xlfn.STDEV.S(E537:E567)</f>
        <v>1.5303627528519472</v>
      </c>
      <c r="T25" s="57">
        <f>COUNT(E537:E567)</f>
        <v>31</v>
      </c>
      <c r="U25" s="58">
        <f>AVERAGE(F537:F567)</f>
        <v>6.8672043010752697</v>
      </c>
      <c r="V25" s="56">
        <f>_xlfn.STDEV.S(F537:F567)</f>
        <v>1.4805293965020747</v>
      </c>
      <c r="W25" s="57">
        <f>COUNT(F537:F567)</f>
        <v>31</v>
      </c>
      <c r="X25" s="55">
        <f>AVERAGE(G537:G567)</f>
        <v>6.3571428571428568</v>
      </c>
      <c r="Y25" s="56">
        <f>_xlfn.STDEV.S(G537:G567)</f>
        <v>1.4710612373457335</v>
      </c>
      <c r="Z25" s="57">
        <f>COUNT(G537:G567)</f>
        <v>28</v>
      </c>
      <c r="AA25" s="55">
        <f>AVERAGE(H537:H567)</f>
        <v>7.625</v>
      </c>
      <c r="AB25" s="56">
        <f>_xlfn.STDEV.S(H537:H567)</f>
        <v>1.3005480078693554</v>
      </c>
      <c r="AC25" s="57">
        <f>COUNT(H537:H567)</f>
        <v>24</v>
      </c>
      <c r="AD25" s="58">
        <f>AVERAGE(I537:I567)</f>
        <v>6.8035714285714288</v>
      </c>
      <c r="AE25" s="56">
        <f>_xlfn.STDEV.S(I537:I567)</f>
        <v>1.3470006090568509</v>
      </c>
      <c r="AF25" s="57">
        <f>COUNT(I537:I567)</f>
        <v>28</v>
      </c>
      <c r="AG25" s="58">
        <f>AVERAGE(J537:J567)</f>
        <v>7.0390232974910401</v>
      </c>
      <c r="AH25" s="67">
        <f>_xlfn.STDEV.S(J537:J567)</f>
        <v>1.7293862479514888</v>
      </c>
      <c r="AI25" s="137">
        <f>COUNT(J537:J567)</f>
        <v>31</v>
      </c>
    </row>
    <row r="26" spans="1:35" ht="15.75" thickBot="1" x14ac:dyDescent="0.3">
      <c r="A26" s="204"/>
      <c r="B26" s="190"/>
      <c r="C26" s="193"/>
      <c r="D26" s="7">
        <f>'[2]12 anys'!F11</f>
        <v>5</v>
      </c>
      <c r="E26" s="7">
        <f>'[2]12 anys'!H11</f>
        <v>6</v>
      </c>
      <c r="F26" s="8">
        <f>'[2]12 anys'!I11</f>
        <v>5.5</v>
      </c>
      <c r="G26" s="7">
        <f>'[2]12 anys'!K11</f>
        <v>5</v>
      </c>
      <c r="H26" s="7">
        <f>'[2]12 anys'!K11</f>
        <v>5</v>
      </c>
      <c r="I26" s="8">
        <f>'[2]12 anys'!Q11</f>
        <v>5.5</v>
      </c>
      <c r="J26" s="9">
        <f>'[2]12 anys'!V11</f>
        <v>6.25</v>
      </c>
      <c r="L26" s="208"/>
      <c r="M26" s="212"/>
      <c r="N26" s="37" t="s">
        <v>13</v>
      </c>
      <c r="O26" s="59">
        <f>AVERAGE(D568:D603)</f>
        <v>6.2106481481481479</v>
      </c>
      <c r="P26" s="60">
        <f>_xlfn.STDEV.S(D568:D603)</f>
        <v>1.6375414827062491</v>
      </c>
      <c r="Q26" s="61">
        <f>COUNT(D568:D603)</f>
        <v>36</v>
      </c>
      <c r="R26" s="59">
        <f>AVERAGE(E568:E603)</f>
        <v>6.1541666666666668</v>
      </c>
      <c r="S26" s="60">
        <f>_xlfn.STDEV.S(E568:E603)</f>
        <v>1.5675295242909517</v>
      </c>
      <c r="T26" s="61">
        <f>COUNT(E568:E603)</f>
        <v>36</v>
      </c>
      <c r="U26" s="62">
        <f>AVERAGE(F568:F603)</f>
        <v>6.1824074074074078</v>
      </c>
      <c r="V26" s="60">
        <f>_xlfn.STDEV.S(F568:F603)</f>
        <v>1.5054382605278134</v>
      </c>
      <c r="W26" s="61">
        <f>COUNT(F568:F603)</f>
        <v>36</v>
      </c>
      <c r="X26" s="59">
        <f>AVERAGE(G568:G603)</f>
        <v>5.870967741935484</v>
      </c>
      <c r="Y26" s="60">
        <f>_xlfn.STDEV.S(G568:G603)</f>
        <v>1.3842431261371917</v>
      </c>
      <c r="Z26" s="61">
        <f>COUNT(G568:G603)</f>
        <v>31</v>
      </c>
      <c r="AA26" s="59">
        <f>AVERAGE(H568:H603)</f>
        <v>7.1222222222222218</v>
      </c>
      <c r="AB26" s="60">
        <f>_xlfn.STDEV.S(H568:H603)</f>
        <v>1.2548246609615814</v>
      </c>
      <c r="AC26" s="61">
        <f>COUNT(H568:H603)</f>
        <v>30</v>
      </c>
      <c r="AD26" s="62">
        <f>AVERAGE(I568:I603)</f>
        <v>6.4784946236559131</v>
      </c>
      <c r="AE26" s="60">
        <f>_xlfn.STDEV.S(I568:I603)</f>
        <v>1.1488657332857817</v>
      </c>
      <c r="AF26" s="61">
        <f>COUNT(I568:I603)</f>
        <v>31</v>
      </c>
      <c r="AG26" s="62">
        <f>AVERAGE(J568:J603)</f>
        <v>6.8201388888888879</v>
      </c>
      <c r="AH26" s="60">
        <f>_xlfn.STDEV.S(J568:J603)</f>
        <v>1.3946077696358796</v>
      </c>
      <c r="AI26" s="139">
        <f>COUNT(J568:J603)</f>
        <v>36</v>
      </c>
    </row>
    <row r="27" spans="1:35" ht="15.75" thickBot="1" x14ac:dyDescent="0.3">
      <c r="A27" s="204"/>
      <c r="B27" s="190"/>
      <c r="C27" s="193"/>
      <c r="D27" s="7">
        <f>'[2]12 anys'!F19</f>
        <v>6.666666666666667</v>
      </c>
      <c r="E27" s="7">
        <f>'[2]12 anys'!H19</f>
        <v>6</v>
      </c>
      <c r="F27" s="8">
        <f>'[2]12 anys'!I19</f>
        <v>6.3333333333333339</v>
      </c>
      <c r="G27" s="7">
        <f>'[2]12 anys'!K19</f>
        <v>6</v>
      </c>
      <c r="H27" s="7">
        <f>'[2]12 anys'!K19</f>
        <v>6</v>
      </c>
      <c r="I27" s="8">
        <f>'[2]12 anys'!Q19</f>
        <v>6.5</v>
      </c>
      <c r="J27" s="9">
        <f>'[2]12 anys'!V19</f>
        <v>7.4583333333333339</v>
      </c>
      <c r="L27" s="73"/>
      <c r="M27" s="73"/>
      <c r="N27" s="73"/>
      <c r="O27" s="74"/>
      <c r="P27" s="74"/>
      <c r="Q27" s="75"/>
      <c r="R27" s="74"/>
      <c r="S27" s="74"/>
      <c r="T27" s="75"/>
      <c r="U27" s="74"/>
      <c r="V27" s="74"/>
      <c r="W27" s="75"/>
      <c r="X27" s="74"/>
      <c r="Y27" s="74"/>
      <c r="Z27" s="75"/>
      <c r="AA27" s="74"/>
      <c r="AB27" s="74"/>
      <c r="AC27" s="75"/>
      <c r="AD27" s="74"/>
      <c r="AE27" s="74"/>
      <c r="AF27" s="75"/>
      <c r="AG27" s="74"/>
      <c r="AH27" s="74"/>
      <c r="AI27" s="76"/>
    </row>
    <row r="28" spans="1:35" x14ac:dyDescent="0.25">
      <c r="A28" s="204"/>
      <c r="B28" s="190"/>
      <c r="C28" s="193"/>
      <c r="D28" s="7">
        <f>'[2]12 anys'!F23</f>
        <v>7.666666666666667</v>
      </c>
      <c r="E28" s="7">
        <f>'[2]12 anys'!H23</f>
        <v>9</v>
      </c>
      <c r="F28" s="8">
        <f>'[2]12 anys'!I23</f>
        <v>8.3333333333333339</v>
      </c>
      <c r="G28" s="7">
        <f>'[2]12 anys'!K23</f>
        <v>7</v>
      </c>
      <c r="H28" s="7">
        <f>'[2]12 anys'!K23</f>
        <v>7</v>
      </c>
      <c r="I28" s="8">
        <f>'[2]12 anys'!Q23</f>
        <v>7.75</v>
      </c>
      <c r="J28" s="9">
        <f>'[2]12 anys'!V23</f>
        <v>8.5208333333333339</v>
      </c>
      <c r="L28" s="206" t="s">
        <v>23</v>
      </c>
      <c r="M28" s="209" t="s">
        <v>11</v>
      </c>
      <c r="N28" s="63" t="s">
        <v>12</v>
      </c>
      <c r="O28" s="77">
        <f t="shared" ref="O28:P31" si="0">AVERAGE(O3,O7,O11,O15)</f>
        <v>7.756018518518518</v>
      </c>
      <c r="P28" s="78">
        <f t="shared" si="0"/>
        <v>1.4679349244841433</v>
      </c>
      <c r="Q28" s="79">
        <f>Q3+Q7+Q11+Q15</f>
        <v>30</v>
      </c>
      <c r="R28" s="77">
        <f t="shared" ref="R28:S31" si="1">AVERAGE(R3,R7,R11,R15)</f>
        <v>8.218055555555555</v>
      </c>
      <c r="S28" s="78">
        <f t="shared" si="1"/>
        <v>1.3882573352287773</v>
      </c>
      <c r="T28" s="79">
        <f>T3+T7+T11+T15</f>
        <v>30</v>
      </c>
      <c r="U28" s="80">
        <f t="shared" ref="U28:V31" si="2">(U3+U7+U11+U15)/4</f>
        <v>7.9870370370370374</v>
      </c>
      <c r="V28" s="78">
        <f t="shared" si="2"/>
        <v>1.3628401822836416</v>
      </c>
      <c r="W28" s="79">
        <f>W3+W7+W11+W15</f>
        <v>30</v>
      </c>
      <c r="X28" s="77">
        <f t="shared" ref="X28:Y31" si="3">AVERAGE(X3,X7,X11,X15)</f>
        <v>7.1722222222222225</v>
      </c>
      <c r="Y28" s="81">
        <f t="shared" si="3"/>
        <v>1.7394037366639066</v>
      </c>
      <c r="Z28" s="79">
        <f>SUM(Z3,Z7,Z11,Z15)</f>
        <v>30</v>
      </c>
      <c r="AA28" s="77">
        <f t="shared" ref="AA28:AB31" si="4">AVERAGE(AA3,AA7,AA11,AA15)</f>
        <v>7.7291666666666661</v>
      </c>
      <c r="AB28" s="81">
        <f t="shared" si="4"/>
        <v>1.3025081415171216</v>
      </c>
      <c r="AC28" s="79">
        <f>SUM(AC3,AC7,AC11,AC15)</f>
        <v>27</v>
      </c>
      <c r="AD28" s="80">
        <f t="shared" ref="AD28:AE31" si="5">(AD3+AD7+AD11+AD15)/4</f>
        <v>7.5826388888888889</v>
      </c>
      <c r="AE28" s="81">
        <f t="shared" si="5"/>
        <v>1.428204211845824</v>
      </c>
      <c r="AF28" s="79">
        <f>SUM(AF3,AF7,AF11,AF15)</f>
        <v>30</v>
      </c>
      <c r="AG28" s="80">
        <f t="shared" ref="AG28:AH31" si="6">(AG3+AG7+AG11+AG15)/4</f>
        <v>7.9231481481481483</v>
      </c>
      <c r="AH28" s="81">
        <f t="shared" si="6"/>
        <v>0.99137348788983881</v>
      </c>
      <c r="AI28" s="79">
        <f>SUM(AI3,AI7,AI11,AI15)</f>
        <v>30</v>
      </c>
    </row>
    <row r="29" spans="1:35" x14ac:dyDescent="0.25">
      <c r="A29" s="204"/>
      <c r="B29" s="190"/>
      <c r="C29" s="193"/>
      <c r="D29" s="7">
        <f>'[2]12 anys'!F31</f>
        <v>8.6666666666666661</v>
      </c>
      <c r="E29" s="7">
        <f>'[2]12 anys'!H31</f>
        <v>9</v>
      </c>
      <c r="F29" s="8">
        <f>'[2]12 anys'!I31</f>
        <v>8.8333333333333321</v>
      </c>
      <c r="G29" s="7">
        <f>'[2]12 anys'!K31</f>
        <v>8</v>
      </c>
      <c r="H29" s="7">
        <f>'[2]12 anys'!K31</f>
        <v>8</v>
      </c>
      <c r="I29" s="8">
        <f>'[2]12 anys'!Q31</f>
        <v>8</v>
      </c>
      <c r="J29" s="9">
        <f>'[2]12 anys'!V31</f>
        <v>7.708333333333333</v>
      </c>
      <c r="L29" s="207"/>
      <c r="M29" s="210"/>
      <c r="N29" s="49" t="s">
        <v>13</v>
      </c>
      <c r="O29" s="50">
        <f t="shared" si="0"/>
        <v>6.8587962962962967</v>
      </c>
      <c r="P29" s="51">
        <f t="shared" si="0"/>
        <v>1.4019133671077015</v>
      </c>
      <c r="Q29" s="52">
        <f>Q4+Q8+Q12+Q16</f>
        <v>24</v>
      </c>
      <c r="R29" s="50">
        <f t="shared" si="1"/>
        <v>7.2847222222222223</v>
      </c>
      <c r="S29" s="51">
        <f t="shared" si="1"/>
        <v>1.2885551979790109</v>
      </c>
      <c r="T29" s="52">
        <f>T4+T8+T12+T16</f>
        <v>24</v>
      </c>
      <c r="U29" s="53">
        <f t="shared" si="2"/>
        <v>7.0717592592592595</v>
      </c>
      <c r="V29" s="51">
        <f t="shared" si="2"/>
        <v>1.2547635727830275</v>
      </c>
      <c r="W29" s="52">
        <f>W4+W8+W12+W16</f>
        <v>24</v>
      </c>
      <c r="X29" s="50">
        <f t="shared" si="3"/>
        <v>6.5694444444444446</v>
      </c>
      <c r="Y29" s="51">
        <f t="shared" si="3"/>
        <v>1.6053462362726802</v>
      </c>
      <c r="Z29" s="52">
        <f>SUM(Z4,Z8,Z12,Z16)</f>
        <v>24</v>
      </c>
      <c r="AA29" s="50">
        <f t="shared" si="4"/>
        <v>6.9944444444444445</v>
      </c>
      <c r="AB29" s="51">
        <f t="shared" si="4"/>
        <v>1.4017656562342324</v>
      </c>
      <c r="AC29" s="52">
        <f>SUM(AC4,AC8,AC12,AC16)</f>
        <v>23</v>
      </c>
      <c r="AD29" s="53">
        <f t="shared" si="5"/>
        <v>6.9340277777777777</v>
      </c>
      <c r="AE29" s="51">
        <f t="shared" si="5"/>
        <v>1.423524467622775</v>
      </c>
      <c r="AF29" s="52">
        <f>SUM(AF4,AF8,AF12,AF16)</f>
        <v>24</v>
      </c>
      <c r="AG29" s="53">
        <f t="shared" si="6"/>
        <v>7.1872106481481479</v>
      </c>
      <c r="AH29" s="51">
        <f t="shared" si="6"/>
        <v>1.3993190632681938</v>
      </c>
      <c r="AI29" s="57">
        <f>SUM(AI4,AI8,AI12,AI16)</f>
        <v>24</v>
      </c>
    </row>
    <row r="30" spans="1:35" x14ac:dyDescent="0.25">
      <c r="A30" s="204"/>
      <c r="B30" s="190"/>
      <c r="C30" s="193"/>
      <c r="D30" s="7">
        <f>'[2]12 anys'!F32</f>
        <v>5.666666666666667</v>
      </c>
      <c r="E30" s="7">
        <f>'[2]12 anys'!H32</f>
        <v>5</v>
      </c>
      <c r="F30" s="8">
        <f>'[2]12 anys'!I32</f>
        <v>5.3333333333333339</v>
      </c>
      <c r="G30" s="7">
        <f>'[2]12 anys'!K32</f>
        <v>6</v>
      </c>
      <c r="H30" s="7">
        <f>'[2]12 anys'!K32</f>
        <v>6</v>
      </c>
      <c r="I30" s="8">
        <f>'[2]12 anys'!Q32</f>
        <v>6.25</v>
      </c>
      <c r="J30" s="9">
        <f>'[2]12 anys'!V32</f>
        <v>6.6458333333333339</v>
      </c>
      <c r="L30" s="207"/>
      <c r="M30" s="211" t="s">
        <v>14</v>
      </c>
      <c r="N30" s="54" t="s">
        <v>12</v>
      </c>
      <c r="O30" s="55">
        <f t="shared" si="0"/>
        <v>6.1355302344253273</v>
      </c>
      <c r="P30" s="56">
        <f t="shared" si="0"/>
        <v>1.7269300317271448</v>
      </c>
      <c r="Q30" s="57">
        <f>Q5+Q9+Q13+Q17</f>
        <v>179</v>
      </c>
      <c r="R30" s="55">
        <f t="shared" si="1"/>
        <v>6.6465885067379515</v>
      </c>
      <c r="S30" s="56">
        <f t="shared" si="1"/>
        <v>1.6237870728931647</v>
      </c>
      <c r="T30" s="57">
        <f>T5+T9+T13+T17</f>
        <v>179</v>
      </c>
      <c r="U30" s="58">
        <f t="shared" si="2"/>
        <v>6.3910593705816385</v>
      </c>
      <c r="V30" s="56">
        <f t="shared" si="2"/>
        <v>1.6136964804207972</v>
      </c>
      <c r="W30" s="57">
        <f>W5+W9+W13+W17</f>
        <v>179</v>
      </c>
      <c r="X30" s="55">
        <f t="shared" si="3"/>
        <v>5.5719119190844149</v>
      </c>
      <c r="Y30" s="56">
        <f t="shared" si="3"/>
        <v>1.7730120446108264</v>
      </c>
      <c r="Z30" s="57">
        <f>SUM(Z5,Z9,Z13,Z17)</f>
        <v>179</v>
      </c>
      <c r="AA30" s="55">
        <f t="shared" si="4"/>
        <v>6.2492728823201791</v>
      </c>
      <c r="AB30" s="56">
        <f t="shared" si="4"/>
        <v>1.5897993609754795</v>
      </c>
      <c r="AC30" s="57">
        <f>SUM(AC5,AC9,AC13,AC17)</f>
        <v>172</v>
      </c>
      <c r="AD30" s="58">
        <f t="shared" si="5"/>
        <v>5.8704939904673195</v>
      </c>
      <c r="AE30" s="56">
        <f t="shared" si="5"/>
        <v>1.6827915207159885</v>
      </c>
      <c r="AF30" s="57">
        <f>SUM(AF5,AF9,AF13,AF17)</f>
        <v>179</v>
      </c>
      <c r="AG30" s="58">
        <f t="shared" si="6"/>
        <v>6.5290242987913256</v>
      </c>
      <c r="AH30" s="56">
        <f t="shared" si="6"/>
        <v>1.5435817421567635</v>
      </c>
      <c r="AI30" s="82">
        <f>SUM(AI5,AI9,AI13,AI17)</f>
        <v>179</v>
      </c>
    </row>
    <row r="31" spans="1:35" ht="15.75" thickBot="1" x14ac:dyDescent="0.3">
      <c r="A31" s="204"/>
      <c r="B31" s="190"/>
      <c r="C31" s="193"/>
      <c r="D31" s="7">
        <f>'[2]12 anys'!F35</f>
        <v>5</v>
      </c>
      <c r="E31" s="7">
        <f>'[2]12 anys'!H35</f>
        <v>5</v>
      </c>
      <c r="F31" s="8">
        <f>'[2]12 anys'!I35</f>
        <v>5</v>
      </c>
      <c r="G31" s="7">
        <f>'[2]12 anys'!K35</f>
        <v>5</v>
      </c>
      <c r="H31" s="7">
        <f>'[2]12 anys'!K35</f>
        <v>5</v>
      </c>
      <c r="I31" s="8">
        <f>'[2]12 anys'!Q35</f>
        <v>5</v>
      </c>
      <c r="J31" s="9">
        <f>'[2]12 anys'!V35</f>
        <v>6</v>
      </c>
      <c r="L31" s="208"/>
      <c r="M31" s="212"/>
      <c r="N31" s="37" t="s">
        <v>13</v>
      </c>
      <c r="O31" s="59">
        <f t="shared" si="0"/>
        <v>5.4102103946157385</v>
      </c>
      <c r="P31" s="60">
        <f t="shared" si="0"/>
        <v>1.7996773906393173</v>
      </c>
      <c r="Q31" s="61">
        <f>Q6+Q10+Q14+Q18</f>
        <v>168</v>
      </c>
      <c r="R31" s="59">
        <f t="shared" si="1"/>
        <v>5.8138882933104625</v>
      </c>
      <c r="S31" s="60">
        <f t="shared" si="1"/>
        <v>1.9735066229471816</v>
      </c>
      <c r="T31" s="61">
        <f>T6+T10+T14+T18</f>
        <v>167</v>
      </c>
      <c r="U31" s="62">
        <f t="shared" si="2"/>
        <v>5.6315058401121618</v>
      </c>
      <c r="V31" s="60">
        <f t="shared" si="2"/>
        <v>1.7796536466300497</v>
      </c>
      <c r="W31" s="61">
        <f>W6+W10+W14+W18</f>
        <v>168</v>
      </c>
      <c r="X31" s="59">
        <f t="shared" si="3"/>
        <v>5.145657333697045</v>
      </c>
      <c r="Y31" s="60">
        <f t="shared" si="3"/>
        <v>2.1878740628549513</v>
      </c>
      <c r="Z31" s="61">
        <f>SUM(Z6,Z10,Z14,Z18)</f>
        <v>167</v>
      </c>
      <c r="AA31" s="59">
        <f t="shared" si="4"/>
        <v>5.6727553526557521</v>
      </c>
      <c r="AB31" s="60">
        <f t="shared" si="4"/>
        <v>2.0231740769265949</v>
      </c>
      <c r="AC31" s="61">
        <f>SUM(AC6,AC10,AC14,AC18)</f>
        <v>166</v>
      </c>
      <c r="AD31" s="62">
        <f t="shared" si="5"/>
        <v>5.3938772154465759</v>
      </c>
      <c r="AE31" s="60">
        <f t="shared" si="5"/>
        <v>2.039080723310589</v>
      </c>
      <c r="AF31" s="61">
        <f>SUM(AF6,AF10,AF14,AF18)</f>
        <v>167</v>
      </c>
      <c r="AG31" s="62">
        <f t="shared" si="6"/>
        <v>5.9501769659821679</v>
      </c>
      <c r="AH31" s="60">
        <f t="shared" si="6"/>
        <v>1.7862811422379561</v>
      </c>
      <c r="AI31" s="61">
        <f>SUM(AI6,AI10,AI14,AI18)</f>
        <v>168</v>
      </c>
    </row>
    <row r="32" spans="1:35" ht="15.75" thickBot="1" x14ac:dyDescent="0.3">
      <c r="A32" s="204"/>
      <c r="B32" s="190"/>
      <c r="C32" s="193"/>
      <c r="D32" s="7">
        <f>'[2]12 anys'!F36</f>
        <v>9</v>
      </c>
      <c r="E32" s="7">
        <f>'[2]12 anys'!H36</f>
        <v>10</v>
      </c>
      <c r="F32" s="8">
        <f>'[2]12 anys'!I36</f>
        <v>9.5</v>
      </c>
      <c r="G32" s="7">
        <f>'[2]12 anys'!K36</f>
        <v>9</v>
      </c>
      <c r="H32" s="7">
        <f>'[2]12 anys'!K36</f>
        <v>9</v>
      </c>
      <c r="I32" s="8">
        <f>'[2]12 anys'!Q36</f>
        <v>9</v>
      </c>
      <c r="J32" s="9">
        <f>'[2]12 anys'!V36</f>
        <v>9.375</v>
      </c>
      <c r="L32" s="34"/>
      <c r="M32" s="34"/>
      <c r="N32" s="73"/>
      <c r="P32" s="141"/>
      <c r="AC32" s="23"/>
    </row>
    <row r="33" spans="1:35" x14ac:dyDescent="0.25">
      <c r="A33" s="204"/>
      <c r="B33" s="190"/>
      <c r="C33" s="193"/>
      <c r="D33" s="7">
        <f>'[2]12 anys'!F39</f>
        <v>7.666666666666667</v>
      </c>
      <c r="E33" s="7">
        <f>'[2]12 anys'!H39</f>
        <v>8</v>
      </c>
      <c r="F33" s="8">
        <f>'[2]12 anys'!I39</f>
        <v>7.8333333333333339</v>
      </c>
      <c r="G33" s="7">
        <f>'[2]12 anys'!K39</f>
        <v>7</v>
      </c>
      <c r="H33" s="7">
        <f>'[2]12 anys'!K39</f>
        <v>7</v>
      </c>
      <c r="I33" s="8">
        <f>'[2]12 anys'!Q39</f>
        <v>7.5</v>
      </c>
      <c r="J33" s="9">
        <f>'[2]12 anys'!V39</f>
        <v>7.8333333333333339</v>
      </c>
      <c r="L33" s="206" t="s">
        <v>24</v>
      </c>
      <c r="M33" s="209" t="s">
        <v>11</v>
      </c>
      <c r="N33" s="63" t="s">
        <v>12</v>
      </c>
      <c r="O33" s="77">
        <f t="shared" ref="O33:P36" si="7">AVERAGE(O3,O7,O11,O15,O19,O23)</f>
        <v>7.814197530864198</v>
      </c>
      <c r="P33" s="78">
        <f t="shared" si="7"/>
        <v>1.3828771416551124</v>
      </c>
      <c r="Q33" s="79">
        <f>Q3+Q7+Q11+Q15+Q19+Q23</f>
        <v>41</v>
      </c>
      <c r="R33" s="77">
        <f t="shared" ref="R33:S36" si="8">AVERAGE(R3,R7,R11,R15,R19,R23)</f>
        <v>8.0712962962962962</v>
      </c>
      <c r="S33" s="81">
        <f t="shared" si="8"/>
        <v>1.390297743141627</v>
      </c>
      <c r="T33" s="79">
        <f>T3+T7+T11+T15+T19+T23</f>
        <v>41</v>
      </c>
      <c r="U33" s="80">
        <f>AVERAGE(U3,U7,U11,U15,U19,U23)</f>
        <v>7.9427469135802466</v>
      </c>
      <c r="V33" s="81">
        <f>AVERAGE(V3,V7,V11,V15,V19,V23)</f>
        <v>1.3288362201911041</v>
      </c>
      <c r="W33" s="79">
        <f>SUM(W3,W7,W11,W15,W19,W23)</f>
        <v>41</v>
      </c>
      <c r="X33" s="77">
        <f>AVERAGE(X3,X7,X11,X15,X19,X23)</f>
        <v>7.0314814814814817</v>
      </c>
      <c r="Y33" s="81">
        <f>AVERAGE(Y3,Y7,Y11,Y15,Y19,Y23)</f>
        <v>1.9155248087647274</v>
      </c>
      <c r="Z33" s="79">
        <f>SUM(Z3,Z7,Z11,Z15,Z19,Z23)</f>
        <v>39</v>
      </c>
      <c r="AA33" s="77">
        <f>AVERAGE(AA3,AA7,AA11,AA15,AA19,AA23)</f>
        <v>7.7829861111111116</v>
      </c>
      <c r="AB33" s="81">
        <f>AVERAGE(AB3,AB7,AB11,AB15,AB19,AB23)</f>
        <v>1.1845150247556304</v>
      </c>
      <c r="AC33" s="79">
        <f>SUM(AC3,AC7,AC11,AC15,AC19,AC23)</f>
        <v>37</v>
      </c>
      <c r="AD33" s="80">
        <f>AVERAGE(AD3,AD7,AD11,AD15,AD19,AD23)</f>
        <v>7.495196759259259</v>
      </c>
      <c r="AE33" s="81">
        <f>AVERAGE(AE3,AE7,AE11,AE15,AE19,AE23)</f>
        <v>1.4578716820091071</v>
      </c>
      <c r="AF33" s="79">
        <f>SUM(AF3,AF7,AF11,AF15,AF19,AF23)</f>
        <v>40</v>
      </c>
      <c r="AG33" s="80">
        <f>AVERAGE(AG3,AG7,AG11,AG15,AG19,AG23)</f>
        <v>7.983584104938271</v>
      </c>
      <c r="AH33" s="81">
        <f>AVERAGE(AH3,AH7,AH11,AH15,AH19,AH23)</f>
        <v>0.97398283494663795</v>
      </c>
      <c r="AI33" s="79">
        <f>SUM(AI3,AI7,AI11,AI15,AI19,AI23)</f>
        <v>41</v>
      </c>
    </row>
    <row r="34" spans="1:35" x14ac:dyDescent="0.25">
      <c r="A34" s="204"/>
      <c r="B34" s="190"/>
      <c r="C34" s="193"/>
      <c r="D34" s="7">
        <f>'[2]12 anys'!F44</f>
        <v>5</v>
      </c>
      <c r="E34" s="7">
        <f>'[2]12 anys'!H44</f>
        <v>5</v>
      </c>
      <c r="F34" s="8">
        <f>'[2]12 anys'!I44</f>
        <v>5</v>
      </c>
      <c r="G34" s="7">
        <f>'[2]12 anys'!K44</f>
        <v>5</v>
      </c>
      <c r="H34" s="7">
        <f>'[2]12 anys'!K44</f>
        <v>5</v>
      </c>
      <c r="I34" s="8">
        <f>'[2]12 anys'!Q44</f>
        <v>5</v>
      </c>
      <c r="J34" s="9">
        <f>'[2]12 anys'!V44</f>
        <v>5.75</v>
      </c>
      <c r="L34" s="207"/>
      <c r="M34" s="210"/>
      <c r="N34" s="49" t="s">
        <v>13</v>
      </c>
      <c r="O34" s="50">
        <f t="shared" si="7"/>
        <v>6.5169753086419755</v>
      </c>
      <c r="P34" s="51">
        <f t="shared" si="7"/>
        <v>1.2142324090077545</v>
      </c>
      <c r="Q34" s="52">
        <f>Q4+Q8+Q12+Q16+Q20+Q24</f>
        <v>30</v>
      </c>
      <c r="R34" s="50">
        <f t="shared" si="8"/>
        <v>6.8981481481481479</v>
      </c>
      <c r="S34" s="51">
        <f t="shared" si="8"/>
        <v>1.0687544218546392</v>
      </c>
      <c r="T34" s="52">
        <f>T4+T8+T12+T16+T20+T24</f>
        <v>30</v>
      </c>
      <c r="U34" s="53">
        <f t="shared" ref="U34:V36" si="9">AVERAGE(U4,U8,U12,U16,U20,U24)</f>
        <v>6.7075617283950608</v>
      </c>
      <c r="V34" s="51">
        <f t="shared" si="9"/>
        <v>1.0747888491230879</v>
      </c>
      <c r="W34" s="52">
        <f t="shared" ref="W34:W36" si="10">SUM(W4,W8,W12,W16,W20,W24)</f>
        <v>30</v>
      </c>
      <c r="X34" s="50">
        <f t="shared" ref="X34:Y36" si="11">AVERAGE(X4,X8,X12,X16,X20,X24)</f>
        <v>6.3796296296296298</v>
      </c>
      <c r="Y34" s="51">
        <f>AVERAGE(Y4,Y8,Y12,Y16,Y20,Y24)</f>
        <v>1.5671197014927631</v>
      </c>
      <c r="Z34" s="52">
        <f t="shared" ref="Z34:Z36" si="12">SUM(Z4,Z8,Z12,Z16,Z20,Z24)</f>
        <v>27</v>
      </c>
      <c r="AA34" s="50">
        <f t="shared" ref="AA34:AB36" si="13">AVERAGE(AA4,AA8,AA12,AA16,AA20,AA24)</f>
        <v>6.6733796296296291</v>
      </c>
      <c r="AB34" s="51">
        <f t="shared" si="13"/>
        <v>1.4224523894571934</v>
      </c>
      <c r="AC34" s="52">
        <f t="shared" ref="AC34:AC35" si="14">SUM(AC4,AC8,AC12,AC16,AC20,AC24)</f>
        <v>28</v>
      </c>
      <c r="AD34" s="53">
        <f t="shared" ref="AD34:AE36" si="15">AVERAGE(AD4,AD8,AD12,AD16,AD20,AD24)</f>
        <v>6.5862268518518521</v>
      </c>
      <c r="AE34" s="51">
        <f t="shared" si="15"/>
        <v>1.40681755294632</v>
      </c>
      <c r="AF34" s="52">
        <f t="shared" ref="AF34:AF36" si="16">SUM(AF4,AF8,AF12,AF16,AF20,AF24)</f>
        <v>30</v>
      </c>
      <c r="AG34" s="53">
        <f t="shared" ref="AG34:AH36" si="17">AVERAGE(AG4,AG8,AG12,AG16,AG20,AG24)</f>
        <v>6.9025848765432096</v>
      </c>
      <c r="AH34" s="51">
        <f t="shared" si="17"/>
        <v>1.2887919883779206</v>
      </c>
      <c r="AI34" s="52">
        <f t="shared" ref="AI34:AI36" si="18">SUM(AI4,AI8,AI12,AI16,AI20,AI24)</f>
        <v>30</v>
      </c>
    </row>
    <row r="35" spans="1:35" x14ac:dyDescent="0.25">
      <c r="A35" s="204"/>
      <c r="B35" s="190"/>
      <c r="C35" s="193"/>
      <c r="D35" s="7">
        <f>'[2]12 anys'!F45</f>
        <v>5.333333333333333</v>
      </c>
      <c r="E35" s="7">
        <f>'[2]12 anys'!H45</f>
        <v>5</v>
      </c>
      <c r="F35" s="8">
        <f>'[2]12 anys'!I45</f>
        <v>5.1666666666666661</v>
      </c>
      <c r="G35" s="7">
        <f>'[2]12 anys'!K45</f>
        <v>5</v>
      </c>
      <c r="H35" s="7">
        <f>'[2]12 anys'!K45</f>
        <v>5</v>
      </c>
      <c r="I35" s="8">
        <f>'[2]12 anys'!Q45</f>
        <v>5</v>
      </c>
      <c r="J35" s="9">
        <f>'[2]12 anys'!V45</f>
        <v>6.0416666666666661</v>
      </c>
      <c r="L35" s="207"/>
      <c r="M35" s="211" t="s">
        <v>14</v>
      </c>
      <c r="N35" s="54" t="s">
        <v>12</v>
      </c>
      <c r="O35" s="55">
        <f t="shared" si="7"/>
        <v>6.4563033104054144</v>
      </c>
      <c r="P35" s="56">
        <f t="shared" si="7"/>
        <v>1.6779339368564212</v>
      </c>
      <c r="Q35" s="57">
        <f>Q5+Q9+Q13+Q17+Q21+Q25</f>
        <v>272</v>
      </c>
      <c r="R35" s="55">
        <f t="shared" si="8"/>
        <v>6.7021163521622187</v>
      </c>
      <c r="S35" s="56">
        <f t="shared" si="8"/>
        <v>1.6186940132408634</v>
      </c>
      <c r="T35" s="57">
        <f>T5+T9+T13+T17+T21+T25</f>
        <v>272</v>
      </c>
      <c r="U35" s="58">
        <f t="shared" si="9"/>
        <v>6.5792098312838156</v>
      </c>
      <c r="V35" s="56">
        <f t="shared" si="9"/>
        <v>1.5850947663033186</v>
      </c>
      <c r="W35" s="57">
        <f t="shared" si="10"/>
        <v>272</v>
      </c>
      <c r="X35" s="55">
        <f t="shared" si="11"/>
        <v>5.7541317555800857</v>
      </c>
      <c r="Y35" s="56">
        <f t="shared" si="11"/>
        <v>1.7616049000806386</v>
      </c>
      <c r="Z35" s="57">
        <f t="shared" si="12"/>
        <v>257</v>
      </c>
      <c r="AA35" s="55">
        <f t="shared" si="13"/>
        <v>6.6328485882134531</v>
      </c>
      <c r="AB35" s="56">
        <f t="shared" si="13"/>
        <v>1.4922261924926132</v>
      </c>
      <c r="AC35" s="57">
        <f t="shared" si="14"/>
        <v>258</v>
      </c>
      <c r="AD35" s="58">
        <f t="shared" si="15"/>
        <v>6.1461799414175369</v>
      </c>
      <c r="AE35" s="56">
        <f t="shared" si="15"/>
        <v>1.5954982738621937</v>
      </c>
      <c r="AF35" s="57">
        <f t="shared" si="16"/>
        <v>269</v>
      </c>
      <c r="AG35" s="58">
        <f t="shared" si="17"/>
        <v>6.7452530570197853</v>
      </c>
      <c r="AH35" s="56">
        <f t="shared" si="17"/>
        <v>1.5113775139577947</v>
      </c>
      <c r="AI35" s="57">
        <f t="shared" si="18"/>
        <v>272</v>
      </c>
    </row>
    <row r="36" spans="1:35" ht="15.75" thickBot="1" x14ac:dyDescent="0.3">
      <c r="A36" s="204"/>
      <c r="B36" s="190"/>
      <c r="C36" s="193"/>
      <c r="D36" s="7">
        <f>'[2]12 anys'!F49</f>
        <v>8.3333333333333339</v>
      </c>
      <c r="E36" s="7">
        <f>'[2]12 anys'!H49</f>
        <v>8</v>
      </c>
      <c r="F36" s="8">
        <f>'[2]12 anys'!I49</f>
        <v>8.1666666666666679</v>
      </c>
      <c r="G36" s="7">
        <f>'[2]12 anys'!K49</f>
        <v>6</v>
      </c>
      <c r="H36" s="7">
        <f>'[2]12 anys'!K49</f>
        <v>6</v>
      </c>
      <c r="I36" s="8">
        <f>'[2]12 anys'!Q49</f>
        <v>6.5</v>
      </c>
      <c r="J36" s="9">
        <f>'[2]12 anys'!V49</f>
        <v>7.166666666666667</v>
      </c>
      <c r="L36" s="208"/>
      <c r="M36" s="212"/>
      <c r="N36" s="37" t="s">
        <v>13</v>
      </c>
      <c r="O36" s="59">
        <f t="shared" si="7"/>
        <v>5.6820260655462951</v>
      </c>
      <c r="P36" s="60">
        <f t="shared" si="7"/>
        <v>1.8081535194446339</v>
      </c>
      <c r="Q36" s="61">
        <f>Q6+Q10+Q14+Q18+Q22+Q26</f>
        <v>254</v>
      </c>
      <c r="R36" s="59">
        <f t="shared" si="8"/>
        <v>5.9923229211638906</v>
      </c>
      <c r="S36" s="60">
        <f t="shared" si="8"/>
        <v>1.8787644789125861</v>
      </c>
      <c r="T36" s="61">
        <f>T6+T10+T14+T18+T22+T26</f>
        <v>252</v>
      </c>
      <c r="U36" s="62">
        <f t="shared" si="9"/>
        <v>5.8425717946426765</v>
      </c>
      <c r="V36" s="60">
        <f t="shared" si="9"/>
        <v>1.745920744772091</v>
      </c>
      <c r="W36" s="61">
        <f t="shared" si="10"/>
        <v>254</v>
      </c>
      <c r="X36" s="59">
        <f t="shared" si="11"/>
        <v>5.3032417892100421</v>
      </c>
      <c r="Y36" s="60">
        <f t="shared" si="11"/>
        <v>2.0049815917671041</v>
      </c>
      <c r="Z36" s="61">
        <f t="shared" si="12"/>
        <v>239</v>
      </c>
      <c r="AA36" s="59">
        <f t="shared" si="13"/>
        <v>6.1049850499186498</v>
      </c>
      <c r="AB36" s="60">
        <f t="shared" si="13"/>
        <v>1.7915084575202391</v>
      </c>
      <c r="AC36" s="61">
        <f>SUM(AC6,AC10,AC14,AC18,AC22,AC26)</f>
        <v>246</v>
      </c>
      <c r="AD36" s="62">
        <f t="shared" si="15"/>
        <v>5.6967783586848135</v>
      </c>
      <c r="AE36" s="60">
        <f t="shared" si="15"/>
        <v>1.8009512073927192</v>
      </c>
      <c r="AF36" s="61">
        <f t="shared" si="16"/>
        <v>248</v>
      </c>
      <c r="AG36" s="62">
        <f t="shared" si="17"/>
        <v>6.2440207550992239</v>
      </c>
      <c r="AH36" s="60">
        <f t="shared" si="17"/>
        <v>1.6455554280263629</v>
      </c>
      <c r="AI36" s="61">
        <f t="shared" si="18"/>
        <v>254</v>
      </c>
    </row>
    <row r="37" spans="1:35" ht="15.75" thickBot="1" x14ac:dyDescent="0.3">
      <c r="A37" s="204"/>
      <c r="B37" s="190"/>
      <c r="C37" s="193"/>
      <c r="D37" s="7">
        <f>'[2]12 anys'!F52</f>
        <v>5</v>
      </c>
      <c r="E37" s="7">
        <f>'[2]12 anys'!H52</f>
        <v>5</v>
      </c>
      <c r="F37" s="8">
        <f>'[2]12 anys'!I52</f>
        <v>5</v>
      </c>
      <c r="G37" s="7">
        <f>'[2]12 anys'!K52</f>
        <v>5</v>
      </c>
      <c r="H37" s="7">
        <f>'[2]12 anys'!K52</f>
        <v>5</v>
      </c>
      <c r="I37" s="8">
        <f>'[2]12 anys'!Q52</f>
        <v>5</v>
      </c>
      <c r="J37" s="9">
        <f>'[2]12 anys'!V52</f>
        <v>5.5</v>
      </c>
      <c r="T37" s="23"/>
    </row>
    <row r="38" spans="1:35" x14ac:dyDescent="0.25">
      <c r="A38" s="204"/>
      <c r="B38" s="190"/>
      <c r="C38" s="193"/>
      <c r="D38" s="7">
        <f>'[2]12 anys'!F53</f>
        <v>5.666666666666667</v>
      </c>
      <c r="E38" s="7">
        <f>'[2]12 anys'!H53</f>
        <v>5</v>
      </c>
      <c r="F38" s="8">
        <f>'[2]12 anys'!I53</f>
        <v>5.3333333333333339</v>
      </c>
      <c r="G38" s="7">
        <f>'[2]12 anys'!K53</f>
        <v>6</v>
      </c>
      <c r="H38" s="7">
        <f>'[2]12 anys'!K53</f>
        <v>6</v>
      </c>
      <c r="I38" s="8">
        <f>'[2]12 anys'!Q53</f>
        <v>6.25</v>
      </c>
      <c r="J38" s="9">
        <f>'[2]12 anys'!V53</f>
        <v>6.3958333333333339</v>
      </c>
      <c r="L38" s="206" t="s">
        <v>5</v>
      </c>
      <c r="M38" s="209" t="s">
        <v>11</v>
      </c>
      <c r="N38" s="85" t="s">
        <v>12</v>
      </c>
      <c r="O38" s="86"/>
      <c r="P38" s="217" t="s">
        <v>25</v>
      </c>
      <c r="Q38" s="232" t="s">
        <v>26</v>
      </c>
      <c r="R38" s="217"/>
      <c r="S38" s="217"/>
      <c r="T38" s="217"/>
      <c r="U38" s="217"/>
      <c r="V38" s="217"/>
      <c r="W38" s="233"/>
      <c r="X38" s="87"/>
    </row>
    <row r="39" spans="1:35" x14ac:dyDescent="0.25">
      <c r="A39" s="204"/>
      <c r="B39" s="190"/>
      <c r="C39" s="193"/>
      <c r="D39" s="7">
        <f>'[2]12 anys'!F54</f>
        <v>9.3333333333333339</v>
      </c>
      <c r="E39" s="7">
        <f>'[2]12 anys'!H54</f>
        <v>9</v>
      </c>
      <c r="F39" s="8">
        <f>'[2]12 anys'!I54</f>
        <v>9.1666666666666679</v>
      </c>
      <c r="G39" s="7">
        <f>'[2]12 anys'!K54</f>
        <v>8</v>
      </c>
      <c r="H39" s="7">
        <f>'[2]12 anys'!K54</f>
        <v>8</v>
      </c>
      <c r="I39" s="8">
        <f>'[2]12 anys'!Q54</f>
        <v>8.5</v>
      </c>
      <c r="J39" s="9">
        <f>'[2]12 anys'!V54</f>
        <v>8.9166666666666679</v>
      </c>
      <c r="L39" s="207"/>
      <c r="M39" s="210"/>
      <c r="N39" s="88" t="s">
        <v>13</v>
      </c>
      <c r="O39" s="86"/>
      <c r="P39" s="218"/>
      <c r="Q39" s="219" t="s">
        <v>11</v>
      </c>
      <c r="R39" s="198"/>
      <c r="S39" s="198"/>
      <c r="T39" s="220" t="s">
        <v>14</v>
      </c>
      <c r="U39" s="190"/>
      <c r="V39" s="190"/>
      <c r="W39" s="221" t="s">
        <v>27</v>
      </c>
    </row>
    <row r="40" spans="1:35" x14ac:dyDescent="0.25">
      <c r="A40" s="204"/>
      <c r="B40" s="190"/>
      <c r="C40" s="193"/>
      <c r="D40" s="7">
        <f>'[2]12 anys'!F55</f>
        <v>9</v>
      </c>
      <c r="E40" s="7">
        <f>'[2]12 anys'!H55</f>
        <v>9</v>
      </c>
      <c r="F40" s="8">
        <f>'[2]12 anys'!I55</f>
        <v>9</v>
      </c>
      <c r="G40" s="7">
        <f>'[2]12 anys'!K55</f>
        <v>8</v>
      </c>
      <c r="H40" s="7">
        <f>'[2]12 anys'!K55</f>
        <v>8</v>
      </c>
      <c r="I40" s="8">
        <f>'[2]12 anys'!Q55</f>
        <v>8</v>
      </c>
      <c r="J40" s="9">
        <f>'[2]12 anys'!V55</f>
        <v>7.75</v>
      </c>
      <c r="L40" s="207"/>
      <c r="M40" s="211" t="s">
        <v>14</v>
      </c>
      <c r="N40" s="89" t="s">
        <v>12</v>
      </c>
      <c r="O40" s="86"/>
      <c r="P40" s="218"/>
      <c r="Q40" s="90" t="s">
        <v>12</v>
      </c>
      <c r="R40" s="49" t="s">
        <v>13</v>
      </c>
      <c r="S40" s="91" t="s">
        <v>28</v>
      </c>
      <c r="T40" s="92" t="s">
        <v>12</v>
      </c>
      <c r="U40" s="18" t="s">
        <v>13</v>
      </c>
      <c r="V40" s="93" t="s">
        <v>28</v>
      </c>
      <c r="W40" s="221"/>
      <c r="X40" s="87"/>
    </row>
    <row r="41" spans="1:35" ht="15.75" thickBot="1" x14ac:dyDescent="0.3">
      <c r="A41" s="204"/>
      <c r="B41" s="190"/>
      <c r="C41" s="193"/>
      <c r="D41" s="7">
        <f>'[2]12 anys'!F56</f>
        <v>7.666666666666667</v>
      </c>
      <c r="E41" s="7">
        <f>'[2]12 anys'!H56</f>
        <v>8</v>
      </c>
      <c r="F41" s="8">
        <f>'[2]12 anys'!I56</f>
        <v>7.8333333333333339</v>
      </c>
      <c r="G41" s="7">
        <f>'[2]12 anys'!K56</f>
        <v>5</v>
      </c>
      <c r="H41" s="7">
        <f>'[2]12 anys'!K56</f>
        <v>5</v>
      </c>
      <c r="I41" s="8">
        <f>'[2]12 anys'!Q56</f>
        <v>5.75</v>
      </c>
      <c r="J41" s="9">
        <f>'[2]12 anys'!V56</f>
        <v>7.6458333333333339</v>
      </c>
      <c r="L41" s="208"/>
      <c r="M41" s="212"/>
      <c r="N41" s="94" t="s">
        <v>13</v>
      </c>
      <c r="O41" s="86"/>
      <c r="P41" s="95">
        <v>12</v>
      </c>
      <c r="Q41" s="23">
        <f>AI3</f>
        <v>12</v>
      </c>
      <c r="R41" s="23">
        <f>AI4</f>
        <v>9</v>
      </c>
      <c r="S41" s="96">
        <f>SUM(Q41,R41)</f>
        <v>21</v>
      </c>
      <c r="T41" s="23">
        <f>AI5</f>
        <v>36</v>
      </c>
      <c r="U41" s="23">
        <f>AI6</f>
        <v>41</v>
      </c>
      <c r="V41" s="97">
        <f>SUM(T41,U41)</f>
        <v>77</v>
      </c>
      <c r="W41" s="98">
        <f>SUM(S41,V41)</f>
        <v>98</v>
      </c>
      <c r="X41" s="87"/>
    </row>
    <row r="42" spans="1:35" x14ac:dyDescent="0.25">
      <c r="A42" s="204"/>
      <c r="B42" s="190"/>
      <c r="C42" s="193"/>
      <c r="D42" s="7">
        <f>'[2]12 anys'!F61</f>
        <v>9.3333333333333339</v>
      </c>
      <c r="E42" s="7">
        <f>'[2]12 anys'!H61</f>
        <v>9</v>
      </c>
      <c r="F42" s="8">
        <f>'[2]12 anys'!I61</f>
        <v>9.1666666666666679</v>
      </c>
      <c r="G42" s="7">
        <f>'[2]12 anys'!K61</f>
        <v>8</v>
      </c>
      <c r="H42" s="7">
        <f>'[2]12 anys'!K61</f>
        <v>8</v>
      </c>
      <c r="I42" s="8">
        <f>'[2]12 anys'!Q61</f>
        <v>8</v>
      </c>
      <c r="J42" s="9">
        <f>'[2]12 anys'!V61</f>
        <v>8.7916666666666679</v>
      </c>
      <c r="L42" s="206" t="s">
        <v>8</v>
      </c>
      <c r="M42" s="209" t="s">
        <v>11</v>
      </c>
      <c r="N42" s="99" t="s">
        <v>12</v>
      </c>
      <c r="O42" s="86"/>
      <c r="P42" s="100">
        <v>13</v>
      </c>
      <c r="Q42" s="23">
        <f>AI7</f>
        <v>5</v>
      </c>
      <c r="R42" s="23">
        <f>AI8</f>
        <v>6</v>
      </c>
      <c r="S42" s="96">
        <f t="shared" ref="S42:S46" si="19">SUM(Q42,R42)</f>
        <v>11</v>
      </c>
      <c r="T42" s="23">
        <f>AI9</f>
        <v>47</v>
      </c>
      <c r="U42" s="23">
        <f>AI10</f>
        <v>53</v>
      </c>
      <c r="V42" s="96">
        <f t="shared" ref="V42:V46" si="20">SUM(T42,U42)</f>
        <v>100</v>
      </c>
      <c r="W42" s="98">
        <f t="shared" ref="W42:W46" si="21">SUM(S42,V42)</f>
        <v>111</v>
      </c>
      <c r="X42" s="87"/>
    </row>
    <row r="43" spans="1:35" x14ac:dyDescent="0.25">
      <c r="A43" s="204"/>
      <c r="B43" s="190"/>
      <c r="C43" s="193"/>
      <c r="D43" s="7">
        <f>'[2]12 anys'!F63</f>
        <v>4.666666666666667</v>
      </c>
      <c r="E43" s="7">
        <f>'[2]12 anys'!H63</f>
        <v>5</v>
      </c>
      <c r="F43" s="8">
        <f>'[2]12 anys'!I63</f>
        <v>4.8333333333333339</v>
      </c>
      <c r="G43" s="7">
        <f>'[2]12 anys'!K63</f>
        <v>5</v>
      </c>
      <c r="H43" s="7">
        <f>'[2]12 anys'!K63</f>
        <v>5</v>
      </c>
      <c r="I43" s="8">
        <f>'[2]12 anys'!Q63</f>
        <v>5</v>
      </c>
      <c r="J43" s="9">
        <f>'[2]12 anys'!V63</f>
        <v>5.4583333333333339</v>
      </c>
      <c r="L43" s="207"/>
      <c r="M43" s="210"/>
      <c r="N43" s="88" t="s">
        <v>13</v>
      </c>
      <c r="O43" s="86"/>
      <c r="P43" s="100">
        <v>14</v>
      </c>
      <c r="Q43" s="23">
        <f>AI11</f>
        <v>4</v>
      </c>
      <c r="R43" s="23">
        <f>AI12</f>
        <v>3</v>
      </c>
      <c r="S43" s="96">
        <f t="shared" si="19"/>
        <v>7</v>
      </c>
      <c r="T43" s="23">
        <f>AI13</f>
        <v>43</v>
      </c>
      <c r="U43" s="23">
        <f>AI14</f>
        <v>34</v>
      </c>
      <c r="V43" s="96">
        <f t="shared" si="20"/>
        <v>77</v>
      </c>
      <c r="W43" s="98">
        <f t="shared" si="21"/>
        <v>84</v>
      </c>
      <c r="X43" s="87"/>
    </row>
    <row r="44" spans="1:35" x14ac:dyDescent="0.25">
      <c r="A44" s="204"/>
      <c r="B44" s="190"/>
      <c r="C44" s="193"/>
      <c r="D44" s="7">
        <f>'[2]12 anys'!F66</f>
        <v>6.666666666666667</v>
      </c>
      <c r="E44" s="7">
        <f>'[2]12 anys'!H66</f>
        <v>8</v>
      </c>
      <c r="F44" s="8">
        <f>'[2]12 anys'!I66</f>
        <v>7.3333333333333339</v>
      </c>
      <c r="G44" s="7">
        <f>'[2]12 anys'!K66</f>
        <v>7</v>
      </c>
      <c r="H44" s="7">
        <f>'[2]12 anys'!K66</f>
        <v>7</v>
      </c>
      <c r="I44" s="8">
        <f>'[2]12 anys'!Q66</f>
        <v>7.25</v>
      </c>
      <c r="J44" s="9">
        <f>'[2]12 anys'!V66</f>
        <v>7.6458333333333339</v>
      </c>
      <c r="L44" s="207"/>
      <c r="M44" s="211" t="s">
        <v>14</v>
      </c>
      <c r="N44" s="89" t="s">
        <v>12</v>
      </c>
      <c r="O44" s="86"/>
      <c r="P44" s="100">
        <v>15</v>
      </c>
      <c r="Q44" s="23">
        <f>AI15</f>
        <v>9</v>
      </c>
      <c r="R44" s="23">
        <f>AI16</f>
        <v>6</v>
      </c>
      <c r="S44" s="96">
        <f t="shared" si="19"/>
        <v>15</v>
      </c>
      <c r="T44" s="23">
        <f>AI17</f>
        <v>53</v>
      </c>
      <c r="U44" s="23">
        <f>AI18</f>
        <v>40</v>
      </c>
      <c r="V44" s="96">
        <f t="shared" si="20"/>
        <v>93</v>
      </c>
      <c r="W44" s="98">
        <f t="shared" si="21"/>
        <v>108</v>
      </c>
      <c r="X44" s="87"/>
    </row>
    <row r="45" spans="1:35" ht="15.75" thickBot="1" x14ac:dyDescent="0.3">
      <c r="A45" s="204"/>
      <c r="B45" s="190"/>
      <c r="C45" s="193"/>
      <c r="D45" s="7">
        <f>'[2]12 anys'!F67</f>
        <v>5</v>
      </c>
      <c r="E45" s="7">
        <f>'[2]12 anys'!H67</f>
        <v>7</v>
      </c>
      <c r="F45" s="8">
        <f>'[2]12 anys'!I67</f>
        <v>6</v>
      </c>
      <c r="G45" s="7">
        <f>'[2]12 anys'!K67</f>
        <v>5</v>
      </c>
      <c r="H45" s="7">
        <f>'[2]12 anys'!K67</f>
        <v>5</v>
      </c>
      <c r="I45" s="8">
        <f>'[2]12 anys'!Q67</f>
        <v>5</v>
      </c>
      <c r="J45" s="9">
        <f>'[2]12 anys'!V67</f>
        <v>6.25</v>
      </c>
      <c r="L45" s="208"/>
      <c r="M45" s="212"/>
      <c r="N45" s="94" t="s">
        <v>13</v>
      </c>
      <c r="O45" s="86"/>
      <c r="P45" s="100">
        <v>16</v>
      </c>
      <c r="Q45" s="23">
        <f>AI19</f>
        <v>8</v>
      </c>
      <c r="R45" s="23">
        <f>AI20</f>
        <v>4</v>
      </c>
      <c r="S45" s="96">
        <f t="shared" si="19"/>
        <v>12</v>
      </c>
      <c r="T45" s="23">
        <f>AI21</f>
        <v>62</v>
      </c>
      <c r="U45" s="23">
        <f>AI22</f>
        <v>50</v>
      </c>
      <c r="V45" s="96">
        <f t="shared" si="20"/>
        <v>112</v>
      </c>
      <c r="W45" s="98">
        <f t="shared" si="21"/>
        <v>124</v>
      </c>
      <c r="X45" s="87"/>
    </row>
    <row r="46" spans="1:35" ht="15.75" thickBot="1" x14ac:dyDescent="0.3">
      <c r="A46" s="204"/>
      <c r="B46" s="190"/>
      <c r="C46" s="193"/>
      <c r="D46" s="7">
        <f>'[2]12 anys'!F68</f>
        <v>5.666666666666667</v>
      </c>
      <c r="E46" s="7">
        <f>'[2]12 anys'!H68</f>
        <v>7</v>
      </c>
      <c r="F46" s="8">
        <f>'[2]12 anys'!I68</f>
        <v>6.3333333333333339</v>
      </c>
      <c r="G46" s="7">
        <f>'[2]12 anys'!K68</f>
        <v>5</v>
      </c>
      <c r="H46" s="7">
        <f>'[2]12 anys'!K68</f>
        <v>5</v>
      </c>
      <c r="I46" s="8">
        <f>'[2]12 anys'!Q68</f>
        <v>5.25</v>
      </c>
      <c r="J46" s="9">
        <f>'[2]12 anys'!V68</f>
        <v>6.3958333333333339</v>
      </c>
      <c r="L46" s="206" t="s">
        <v>9</v>
      </c>
      <c r="M46" s="209" t="s">
        <v>11</v>
      </c>
      <c r="N46" s="99" t="s">
        <v>12</v>
      </c>
      <c r="O46" s="86"/>
      <c r="P46" s="101">
        <v>17</v>
      </c>
      <c r="Q46" s="14">
        <f>AI23</f>
        <v>3</v>
      </c>
      <c r="R46" s="23">
        <f>AI24</f>
        <v>2</v>
      </c>
      <c r="S46" s="96">
        <f t="shared" si="19"/>
        <v>5</v>
      </c>
      <c r="T46" s="23">
        <f>AI25</f>
        <v>31</v>
      </c>
      <c r="U46" s="23">
        <f>AI26</f>
        <v>36</v>
      </c>
      <c r="V46" s="96">
        <f t="shared" si="20"/>
        <v>67</v>
      </c>
      <c r="W46" s="98">
        <f t="shared" si="21"/>
        <v>72</v>
      </c>
      <c r="X46" s="87"/>
    </row>
    <row r="47" spans="1:35" x14ac:dyDescent="0.25">
      <c r="A47" s="204"/>
      <c r="B47" s="190"/>
      <c r="C47" s="193"/>
      <c r="D47" s="7">
        <f>'[2]12 anys'!F70</f>
        <v>5</v>
      </c>
      <c r="E47" s="7">
        <f>'[2]12 anys'!H70</f>
        <v>6</v>
      </c>
      <c r="F47" s="8">
        <f>'[2]12 anys'!I70</f>
        <v>5.5</v>
      </c>
      <c r="G47" s="7">
        <f>'[2]12 anys'!K70</f>
        <v>5</v>
      </c>
      <c r="H47" s="7">
        <f>'[2]12 anys'!K70</f>
        <v>5</v>
      </c>
      <c r="I47" s="8">
        <f>'[2]12 anys'!Q70</f>
        <v>5.25</v>
      </c>
      <c r="J47" s="9">
        <f>'[2]12 anys'!V70</f>
        <v>5.9375</v>
      </c>
      <c r="L47" s="207"/>
      <c r="M47" s="210"/>
      <c r="N47" s="88" t="s">
        <v>13</v>
      </c>
      <c r="Q47" s="23"/>
      <c r="R47" s="102"/>
      <c r="S47" s="103">
        <f>SUM(S41:S46)</f>
        <v>71</v>
      </c>
      <c r="T47" s="104"/>
      <c r="U47" s="102"/>
      <c r="V47" s="103">
        <f>SUM(V41:V46)</f>
        <v>526</v>
      </c>
      <c r="W47" s="105">
        <f>SUM(W41:W46)</f>
        <v>597</v>
      </c>
      <c r="X47" s="106" t="s">
        <v>27</v>
      </c>
    </row>
    <row r="48" spans="1:35" ht="15.75" thickBot="1" x14ac:dyDescent="0.3">
      <c r="A48" s="204"/>
      <c r="B48" s="190"/>
      <c r="C48" s="193"/>
      <c r="D48" s="7">
        <f>'[2]12 anys'!F75</f>
        <v>2</v>
      </c>
      <c r="E48" s="7">
        <f>'[2]12 anys'!H75</f>
        <v>3</v>
      </c>
      <c r="F48" s="8">
        <f>'[2]12 anys'!I75</f>
        <v>2.5</v>
      </c>
      <c r="G48" s="7">
        <f>'[2]12 anys'!K75</f>
        <v>3</v>
      </c>
      <c r="H48" s="7">
        <f>'[2]12 anys'!K75</f>
        <v>3</v>
      </c>
      <c r="I48" s="8">
        <f>'[2]12 anys'!Q75</f>
        <v>2.125</v>
      </c>
      <c r="J48" s="9">
        <f>'[2]12 anys'!V75</f>
        <v>1.65625</v>
      </c>
      <c r="L48" s="207"/>
      <c r="M48" s="211" t="s">
        <v>14</v>
      </c>
      <c r="N48" s="89" t="s">
        <v>12</v>
      </c>
      <c r="S48" s="107">
        <f>(S47*100)/W47</f>
        <v>11.892797319932999</v>
      </c>
      <c r="T48" s="87"/>
      <c r="V48" s="108">
        <f>(V47*100)/W47</f>
        <v>88.107202680067005</v>
      </c>
      <c r="W48" s="109">
        <f>(W47*100)/W47</f>
        <v>100</v>
      </c>
      <c r="X48" s="110" t="s">
        <v>29</v>
      </c>
    </row>
    <row r="49" spans="1:19" ht="15.75" thickBot="1" x14ac:dyDescent="0.3">
      <c r="A49" s="204"/>
      <c r="B49" s="190"/>
      <c r="C49" s="193"/>
      <c r="D49" s="7">
        <f>'[2]12 anys'!F79</f>
        <v>8.6666666666666661</v>
      </c>
      <c r="E49" s="7">
        <f>'[2]12 anys'!H79</f>
        <v>9</v>
      </c>
      <c r="F49" s="8">
        <f>'[2]12 anys'!I79</f>
        <v>8.8333333333333321</v>
      </c>
      <c r="G49" s="7">
        <f>'[2]12 anys'!K79</f>
        <v>9</v>
      </c>
      <c r="H49" s="7">
        <f>'[2]12 anys'!K79</f>
        <v>9</v>
      </c>
      <c r="I49" s="8">
        <f>'[2]12 anys'!Q79</f>
        <v>9</v>
      </c>
      <c r="J49" s="9">
        <f>'[2]12 anys'!V79</f>
        <v>9.2083333333333321</v>
      </c>
      <c r="L49" s="208"/>
      <c r="M49" s="212"/>
      <c r="N49" s="94" t="s">
        <v>13</v>
      </c>
      <c r="S49" s="102"/>
    </row>
    <row r="50" spans="1:19" ht="15.75" thickBot="1" x14ac:dyDescent="0.3">
      <c r="A50" s="204"/>
      <c r="B50" s="190"/>
      <c r="C50" s="193"/>
      <c r="D50" s="7">
        <f>'[2]12 anys'!F81</f>
        <v>8.6666666666666661</v>
      </c>
      <c r="E50" s="7">
        <f>'[2]12 anys'!H81</f>
        <v>9</v>
      </c>
      <c r="F50" s="8">
        <f>'[2]12 anys'!I81</f>
        <v>8.8333333333333321</v>
      </c>
      <c r="G50" s="7">
        <f>'[2]12 anys'!K81</f>
        <v>8</v>
      </c>
      <c r="H50" s="7">
        <f>'[2]12 anys'!K81</f>
        <v>8</v>
      </c>
      <c r="I50" s="8">
        <f>'[2]12 anys'!Q81</f>
        <v>8.25</v>
      </c>
      <c r="J50" s="9">
        <f>'[2]12 anys'!V81</f>
        <v>8.7708333333333321</v>
      </c>
    </row>
    <row r="51" spans="1:19" x14ac:dyDescent="0.25">
      <c r="A51" s="204"/>
      <c r="B51" s="190"/>
      <c r="C51" s="193"/>
      <c r="D51" s="7">
        <f>'[2]12 anys'!F84</f>
        <v>6.666666666666667</v>
      </c>
      <c r="E51" s="7">
        <f>'[2]12 anys'!H84</f>
        <v>7</v>
      </c>
      <c r="F51" s="8">
        <f>'[2]12 anys'!I84</f>
        <v>6.8333333333333339</v>
      </c>
      <c r="G51" s="7">
        <f>'[2]12 anys'!K84</f>
        <v>7</v>
      </c>
      <c r="H51" s="7">
        <f>'[2]12 anys'!K84</f>
        <v>7</v>
      </c>
      <c r="I51" s="8">
        <f>'[2]12 anys'!Q84</f>
        <v>7</v>
      </c>
      <c r="J51" s="9">
        <f>'[2]12 anys'!V84</f>
        <v>7.7083333333333339</v>
      </c>
      <c r="L51" s="213" t="s">
        <v>3</v>
      </c>
      <c r="M51" s="209" t="s">
        <v>11</v>
      </c>
      <c r="N51" s="85" t="s">
        <v>12</v>
      </c>
    </row>
    <row r="52" spans="1:19" x14ac:dyDescent="0.25">
      <c r="A52" s="204"/>
      <c r="B52" s="190"/>
      <c r="C52" s="193"/>
      <c r="D52" s="7">
        <f>'[2]12 anys'!F86</f>
        <v>4.666666666666667</v>
      </c>
      <c r="E52" s="7">
        <f>'[2]12 anys'!H86</f>
        <v>6</v>
      </c>
      <c r="F52" s="8">
        <f>'[2]12 anys'!I86</f>
        <v>5.3333333333333339</v>
      </c>
      <c r="G52" s="7">
        <f>'[2]12 anys'!K86</f>
        <v>5</v>
      </c>
      <c r="H52" s="7">
        <f>'[2]12 anys'!K86</f>
        <v>5</v>
      </c>
      <c r="I52" s="8">
        <f>'[2]12 anys'!Q86</f>
        <v>4.333333333333333</v>
      </c>
      <c r="J52" s="9">
        <f>'[2]12 anys'!V86</f>
        <v>4.916666666666667</v>
      </c>
      <c r="L52" s="214"/>
      <c r="M52" s="210"/>
      <c r="N52" s="88" t="s">
        <v>13</v>
      </c>
    </row>
    <row r="53" spans="1:19" x14ac:dyDescent="0.25">
      <c r="A53" s="204"/>
      <c r="B53" s="190"/>
      <c r="C53" s="193"/>
      <c r="D53" s="7">
        <f>'[2]12 anys'!F90</f>
        <v>6.333333333333333</v>
      </c>
      <c r="E53" s="7">
        <f>'[2]12 anys'!H90</f>
        <v>5</v>
      </c>
      <c r="F53" s="8">
        <f>'[2]12 anys'!I90</f>
        <v>5.6666666666666661</v>
      </c>
      <c r="G53" s="7">
        <f>'[2]12 anys'!K90</f>
        <v>7</v>
      </c>
      <c r="H53" s="7">
        <f>'[2]12 anys'!K90</f>
        <v>7</v>
      </c>
      <c r="I53" s="8">
        <f>'[2]12 anys'!Q90</f>
        <v>7</v>
      </c>
      <c r="J53" s="9">
        <f>'[2]12 anys'!V90</f>
        <v>5.4166666666666661</v>
      </c>
      <c r="L53" s="214"/>
      <c r="M53" s="211" t="s">
        <v>14</v>
      </c>
      <c r="N53" s="89" t="s">
        <v>12</v>
      </c>
    </row>
    <row r="54" spans="1:19" ht="15.75" thickBot="1" x14ac:dyDescent="0.3">
      <c r="A54" s="204"/>
      <c r="B54" s="190"/>
      <c r="C54" s="193"/>
      <c r="D54" s="7">
        <f>'[2]12 anys'!F91</f>
        <v>6.333333333333333</v>
      </c>
      <c r="E54" s="7">
        <f>'[2]12 anys'!H91</f>
        <v>6</v>
      </c>
      <c r="F54" s="8">
        <f>'[2]12 anys'!I91</f>
        <v>6.1666666666666661</v>
      </c>
      <c r="G54" s="7">
        <f>'[2]12 anys'!K91</f>
        <v>9</v>
      </c>
      <c r="H54" s="7">
        <f>'[2]12 anys'!K91</f>
        <v>9</v>
      </c>
      <c r="I54" s="8">
        <f>'[2]12 anys'!Q91</f>
        <v>5.75</v>
      </c>
      <c r="J54" s="9">
        <f>'[2]12 anys'!V91</f>
        <v>5.9791666666666661</v>
      </c>
      <c r="L54" s="215"/>
      <c r="M54" s="212"/>
      <c r="N54" s="94" t="s">
        <v>13</v>
      </c>
    </row>
    <row r="55" spans="1:19" x14ac:dyDescent="0.25">
      <c r="A55" s="204"/>
      <c r="B55" s="190"/>
      <c r="C55" s="193"/>
      <c r="D55" s="7">
        <f>'[2]12 anys'!F92</f>
        <v>2</v>
      </c>
      <c r="E55" s="7">
        <f>'[2]12 anys'!H92</f>
        <v>2</v>
      </c>
      <c r="F55" s="8">
        <f>'[2]12 anys'!I92</f>
        <v>2</v>
      </c>
      <c r="G55" s="7">
        <f>'[2]12 anys'!K92</f>
        <v>3</v>
      </c>
      <c r="H55" s="7">
        <f>'[2]12 anys'!K92</f>
        <v>3</v>
      </c>
      <c r="I55" s="8">
        <f>'[2]12 anys'!Q92</f>
        <v>2.125</v>
      </c>
      <c r="J55" s="9">
        <f>'[2]12 anys'!V92</f>
        <v>2.53125</v>
      </c>
      <c r="L55" s="213" t="s">
        <v>4</v>
      </c>
      <c r="M55" s="209" t="s">
        <v>11</v>
      </c>
      <c r="N55" s="85" t="s">
        <v>12</v>
      </c>
    </row>
    <row r="56" spans="1:19" x14ac:dyDescent="0.25">
      <c r="A56" s="204"/>
      <c r="B56" s="190"/>
      <c r="C56" s="193"/>
      <c r="D56" s="7">
        <f>'[2]12 anys'!F95</f>
        <v>7.666666666666667</v>
      </c>
      <c r="E56" s="7">
        <f>'[2]12 anys'!H95</f>
        <v>6</v>
      </c>
      <c r="F56" s="8">
        <f>'[2]12 anys'!I95</f>
        <v>6.8333333333333339</v>
      </c>
      <c r="G56" s="7">
        <f>'[2]12 anys'!K95</f>
        <v>6</v>
      </c>
      <c r="H56" s="7">
        <f>'[2]12 anys'!K95</f>
        <v>6</v>
      </c>
      <c r="I56" s="8">
        <f>'[2]12 anys'!Q95</f>
        <v>6</v>
      </c>
      <c r="J56" s="9">
        <f>'[2]12 anys'!V95</f>
        <v>6.7666666666666675</v>
      </c>
      <c r="L56" s="214"/>
      <c r="M56" s="210"/>
      <c r="N56" s="88" t="s">
        <v>13</v>
      </c>
    </row>
    <row r="57" spans="1:19" x14ac:dyDescent="0.25">
      <c r="A57" s="204"/>
      <c r="B57" s="190"/>
      <c r="C57" s="193"/>
      <c r="D57" s="7">
        <f>'[2]12 anys'!F96</f>
        <v>4.333333333333333</v>
      </c>
      <c r="E57" s="7">
        <f>'[2]12 anys'!H96</f>
        <v>5</v>
      </c>
      <c r="F57" s="8">
        <f>'[2]12 anys'!I96</f>
        <v>4.6666666666666661</v>
      </c>
      <c r="G57" s="7">
        <f>'[2]12 anys'!K96</f>
        <v>5</v>
      </c>
      <c r="H57" s="7">
        <f>'[2]12 anys'!K96</f>
        <v>5</v>
      </c>
      <c r="I57" s="8">
        <f>'[2]12 anys'!Q96</f>
        <v>4.5</v>
      </c>
      <c r="J57" s="9">
        <f>'[2]12 anys'!V96</f>
        <v>4.7916666666666661</v>
      </c>
      <c r="L57" s="214"/>
      <c r="M57" s="211" t="s">
        <v>14</v>
      </c>
      <c r="N57" s="89" t="s">
        <v>12</v>
      </c>
    </row>
    <row r="58" spans="1:19" ht="15.75" thickBot="1" x14ac:dyDescent="0.3">
      <c r="A58" s="204"/>
      <c r="B58" s="190"/>
      <c r="C58" s="194"/>
      <c r="D58" s="10">
        <f>'[2]12 anys'!F98</f>
        <v>5</v>
      </c>
      <c r="E58" s="10">
        <f>'[2]12 anys'!H98</f>
        <v>2</v>
      </c>
      <c r="F58" s="11">
        <f>'[2]12 anys'!I98</f>
        <v>3.5</v>
      </c>
      <c r="G58" s="10">
        <f>'[2]12 anys'!K98</f>
        <v>5</v>
      </c>
      <c r="H58" s="10">
        <f>'[2]12 anys'!K98</f>
        <v>5</v>
      </c>
      <c r="I58" s="11">
        <f>'[2]12 anys'!Q98</f>
        <v>4.75</v>
      </c>
      <c r="J58" s="12">
        <f>'[2]12 anys'!V98</f>
        <v>4.5625</v>
      </c>
      <c r="L58" s="215"/>
      <c r="M58" s="212"/>
      <c r="N58" s="94" t="s">
        <v>13</v>
      </c>
    </row>
    <row r="59" spans="1:19" x14ac:dyDescent="0.25">
      <c r="A59" s="204"/>
      <c r="B59" s="190"/>
      <c r="C59" s="196" t="s">
        <v>13</v>
      </c>
      <c r="D59" s="7">
        <f>'[2]12 anys'!F13</f>
        <v>6.333333333333333</v>
      </c>
      <c r="E59" s="7">
        <f>'[2]12 anys'!H13</f>
        <v>8</v>
      </c>
      <c r="F59" s="8">
        <f>'[2]12 anys'!I13</f>
        <v>7.1666666666666661</v>
      </c>
      <c r="G59" s="7">
        <f>'[2]12 anys'!K13</f>
        <v>6</v>
      </c>
      <c r="H59" s="7">
        <f>'[2]12 anys'!P13</f>
        <v>7.5</v>
      </c>
      <c r="I59" s="8">
        <f>'[2]12 anys'!Q13</f>
        <v>6.75</v>
      </c>
      <c r="J59" s="22">
        <f>'[2]12 anys'!V13</f>
        <v>7.4791666666666661</v>
      </c>
      <c r="L59" s="206" t="s">
        <v>5</v>
      </c>
      <c r="M59" s="209" t="s">
        <v>11</v>
      </c>
      <c r="N59" s="85" t="s">
        <v>12</v>
      </c>
    </row>
    <row r="60" spans="1:19" x14ac:dyDescent="0.25">
      <c r="A60" s="204"/>
      <c r="B60" s="190"/>
      <c r="C60" s="196"/>
      <c r="D60" s="7">
        <f>'[2]12 anys'!F24</f>
        <v>7.666666666666667</v>
      </c>
      <c r="E60" s="7">
        <f>'[2]12 anys'!H24</f>
        <v>8</v>
      </c>
      <c r="F60" s="8">
        <f>'[2]12 anys'!I24</f>
        <v>7.8333333333333339</v>
      </c>
      <c r="G60" s="7">
        <f>'[2]12 anys'!K24</f>
        <v>6</v>
      </c>
      <c r="H60" s="7">
        <f>'[2]12 anys'!P24</f>
        <v>7.5</v>
      </c>
      <c r="I60" s="8">
        <f>'[2]12 anys'!Q24</f>
        <v>6.75</v>
      </c>
      <c r="J60" s="9">
        <f>'[2]12 anys'!V24</f>
        <v>7.6458333333333339</v>
      </c>
      <c r="L60" s="207"/>
      <c r="M60" s="210"/>
      <c r="N60" s="88" t="s">
        <v>13</v>
      </c>
    </row>
    <row r="61" spans="1:19" x14ac:dyDescent="0.25">
      <c r="A61" s="204"/>
      <c r="B61" s="190"/>
      <c r="C61" s="196"/>
      <c r="D61" s="7">
        <f>'[2]12 anys'!F33</f>
        <v>6</v>
      </c>
      <c r="E61" s="7">
        <f>'[2]12 anys'!H33</f>
        <v>6</v>
      </c>
      <c r="F61" s="8">
        <f>'[2]12 anys'!I33</f>
        <v>6</v>
      </c>
      <c r="G61" s="7">
        <f>'[2]12 anys'!K33</f>
        <v>5</v>
      </c>
      <c r="H61" s="7">
        <f>'[2]12 anys'!P33</f>
        <v>5.5</v>
      </c>
      <c r="I61" s="8">
        <f>'[2]12 anys'!Q33</f>
        <v>5.25</v>
      </c>
      <c r="J61" s="9">
        <f>'[2]12 anys'!V33</f>
        <v>6.0625</v>
      </c>
      <c r="L61" s="207"/>
      <c r="M61" s="211" t="s">
        <v>14</v>
      </c>
      <c r="N61" s="89" t="s">
        <v>12</v>
      </c>
    </row>
    <row r="62" spans="1:19" ht="15.75" thickBot="1" x14ac:dyDescent="0.3">
      <c r="A62" s="204"/>
      <c r="B62" s="190"/>
      <c r="C62" s="196"/>
      <c r="D62" s="7">
        <f>'[2]12 anys'!F34</f>
        <v>5.333333333333333</v>
      </c>
      <c r="E62" s="7">
        <f>'[2]12 anys'!H34</f>
        <v>7</v>
      </c>
      <c r="F62" s="8">
        <f>'[2]12 anys'!I34</f>
        <v>6.1666666666666661</v>
      </c>
      <c r="G62" s="7">
        <f>'[2]12 anys'!K34</f>
        <v>5</v>
      </c>
      <c r="H62" s="7">
        <f>'[2]12 anys'!P34</f>
        <v>6</v>
      </c>
      <c r="I62" s="8">
        <f>'[2]12 anys'!Q34</f>
        <v>5.5</v>
      </c>
      <c r="J62" s="9">
        <f>'[2]12 anys'!V34</f>
        <v>7.1666666666666661</v>
      </c>
      <c r="L62" s="208"/>
      <c r="M62" s="212"/>
      <c r="N62" s="94" t="s">
        <v>13</v>
      </c>
    </row>
    <row r="63" spans="1:19" x14ac:dyDescent="0.25">
      <c r="A63" s="204"/>
      <c r="B63" s="190"/>
      <c r="C63" s="196"/>
      <c r="D63" s="7">
        <f>'[2]12 anys'!F37</f>
        <v>3.6666666666666665</v>
      </c>
      <c r="E63" s="7">
        <f>'[2]12 anys'!H37</f>
        <v>5</v>
      </c>
      <c r="F63" s="8">
        <f>'[2]12 anys'!I37</f>
        <v>4.333333333333333</v>
      </c>
      <c r="G63" s="7">
        <f>'[2]12 anys'!K37</f>
        <v>5</v>
      </c>
      <c r="H63" s="7">
        <f>'[2]12 anys'!P37</f>
        <v>3.5</v>
      </c>
      <c r="I63" s="8">
        <f>'[2]12 anys'!Q37</f>
        <v>4.25</v>
      </c>
      <c r="J63" s="9">
        <f>'[2]12 anys'!V37</f>
        <v>4.895833333333333</v>
      </c>
      <c r="L63" s="213" t="s">
        <v>6</v>
      </c>
      <c r="M63" s="209" t="s">
        <v>11</v>
      </c>
      <c r="N63" s="85" t="s">
        <v>12</v>
      </c>
    </row>
    <row r="64" spans="1:19" x14ac:dyDescent="0.25">
      <c r="A64" s="204"/>
      <c r="B64" s="190"/>
      <c r="C64" s="196"/>
      <c r="D64" s="7">
        <f>'[2]12 anys'!F38</f>
        <v>6.333333333333333</v>
      </c>
      <c r="E64" s="7">
        <f>'[2]12 anys'!H38</f>
        <v>7</v>
      </c>
      <c r="F64" s="8">
        <f>'[2]12 anys'!I38</f>
        <v>6.6666666666666661</v>
      </c>
      <c r="G64" s="7">
        <f>'[2]12 anys'!K38</f>
        <v>6</v>
      </c>
      <c r="H64" s="7">
        <f>'[2]12 anys'!P38</f>
        <v>6.5</v>
      </c>
      <c r="I64" s="8">
        <f>'[2]12 anys'!Q38</f>
        <v>6.25</v>
      </c>
      <c r="J64" s="9">
        <f>'[2]12 anys'!V38</f>
        <v>7.2291666666666661</v>
      </c>
      <c r="L64" s="214"/>
      <c r="M64" s="210"/>
      <c r="N64" s="88" t="s">
        <v>13</v>
      </c>
    </row>
    <row r="65" spans="1:18" s="33" customFormat="1" x14ac:dyDescent="0.25">
      <c r="A65" s="204"/>
      <c r="B65" s="190"/>
      <c r="C65" s="196"/>
      <c r="D65" s="7">
        <f>'[2]12 anys'!F40</f>
        <v>4.333333333333333</v>
      </c>
      <c r="E65" s="7">
        <f>'[2]12 anys'!H40</f>
        <v>5</v>
      </c>
      <c r="F65" s="8">
        <f>'[2]12 anys'!I40</f>
        <v>4.6666666666666661</v>
      </c>
      <c r="G65" s="7">
        <f>'[2]12 anys'!K40</f>
        <v>5</v>
      </c>
      <c r="H65" s="7">
        <f>'[2]12 anys'!P40</f>
        <v>5</v>
      </c>
      <c r="I65" s="8">
        <f>'[2]12 anys'!Q40</f>
        <v>5</v>
      </c>
      <c r="J65" s="9">
        <f>'[2]12 anys'!V40</f>
        <v>4.9166666666666661</v>
      </c>
      <c r="K65" s="38"/>
      <c r="L65" s="214"/>
      <c r="M65" s="211" t="s">
        <v>14</v>
      </c>
      <c r="N65" s="89" t="s">
        <v>12</v>
      </c>
      <c r="O65" s="38"/>
      <c r="P65" s="23"/>
      <c r="Q65" s="38"/>
      <c r="R65" s="38"/>
    </row>
    <row r="66" spans="1:18" s="33" customFormat="1" ht="15.75" thickBot="1" x14ac:dyDescent="0.3">
      <c r="A66" s="204"/>
      <c r="B66" s="190"/>
      <c r="C66" s="196"/>
      <c r="D66" s="7">
        <f>'[2]12 anys'!F41</f>
        <v>7</v>
      </c>
      <c r="E66" s="7">
        <f>'[2]12 anys'!H41</f>
        <v>9</v>
      </c>
      <c r="F66" s="8">
        <f>'[2]12 anys'!I41</f>
        <v>8</v>
      </c>
      <c r="G66" s="7">
        <f>'[2]12 anys'!K41</f>
        <v>7</v>
      </c>
      <c r="H66" s="7">
        <f>'[2]12 anys'!P41</f>
        <v>7</v>
      </c>
      <c r="I66" s="8">
        <f>'[2]12 anys'!Q41</f>
        <v>7</v>
      </c>
      <c r="J66" s="9">
        <f>'[2]12 anys'!V41</f>
        <v>7.25</v>
      </c>
      <c r="K66" s="38"/>
      <c r="L66" s="215"/>
      <c r="M66" s="212"/>
      <c r="N66" s="94" t="s">
        <v>13</v>
      </c>
      <c r="O66" s="38"/>
    </row>
    <row r="67" spans="1:18" s="33" customFormat="1" x14ac:dyDescent="0.25">
      <c r="A67" s="204"/>
      <c r="B67" s="190"/>
      <c r="C67" s="196"/>
      <c r="D67" s="7">
        <f>'[2]12 anys'!F42</f>
        <v>1</v>
      </c>
      <c r="E67" s="7">
        <f>'[2]12 anys'!H42</f>
        <v>1</v>
      </c>
      <c r="F67" s="8">
        <f>'[2]12 anys'!I42</f>
        <v>1</v>
      </c>
      <c r="G67" s="7">
        <f>'[2]12 anys'!K42</f>
        <v>1</v>
      </c>
      <c r="H67" s="7">
        <f>'[2]12 anys'!P42</f>
        <v>1</v>
      </c>
      <c r="I67" s="8">
        <f>'[2]12 anys'!Q42</f>
        <v>1</v>
      </c>
      <c r="J67" s="9">
        <f>'[2]12 anys'!V42</f>
        <v>1</v>
      </c>
      <c r="K67" s="38"/>
      <c r="L67" s="213" t="s">
        <v>7</v>
      </c>
      <c r="M67" s="209" t="s">
        <v>11</v>
      </c>
      <c r="N67" s="85" t="s">
        <v>12</v>
      </c>
      <c r="O67" s="38"/>
    </row>
    <row r="68" spans="1:18" s="33" customFormat="1" x14ac:dyDescent="0.25">
      <c r="A68" s="204"/>
      <c r="B68" s="190"/>
      <c r="C68" s="196"/>
      <c r="D68" s="7">
        <f>'[2]12 anys'!F43</f>
        <v>6.333333333333333</v>
      </c>
      <c r="E68" s="7">
        <f>'[2]12 anys'!H43</f>
        <v>6</v>
      </c>
      <c r="F68" s="8">
        <f>'[2]12 anys'!I43</f>
        <v>6.1666666666666661</v>
      </c>
      <c r="G68" s="7">
        <f>'[2]12 anys'!K43</f>
        <v>5</v>
      </c>
      <c r="H68" s="7">
        <f>'[2]12 anys'!P43</f>
        <v>5.5</v>
      </c>
      <c r="I68" s="8">
        <f>'[2]12 anys'!Q43</f>
        <v>5.25</v>
      </c>
      <c r="J68" s="9">
        <f>'[2]12 anys'!V43</f>
        <v>6.8541666666666661</v>
      </c>
      <c r="K68" s="38"/>
      <c r="L68" s="214"/>
      <c r="M68" s="210"/>
      <c r="N68" s="88" t="s">
        <v>13</v>
      </c>
      <c r="O68" s="38"/>
    </row>
    <row r="69" spans="1:18" s="33" customFormat="1" x14ac:dyDescent="0.25">
      <c r="A69" s="204"/>
      <c r="B69" s="190"/>
      <c r="C69" s="196"/>
      <c r="D69" s="7">
        <f>'[2]12 anys'!F46</f>
        <v>7</v>
      </c>
      <c r="E69" s="7">
        <f>'[2]12 anys'!H46</f>
        <v>8</v>
      </c>
      <c r="F69" s="8">
        <f>'[2]12 anys'!I46</f>
        <v>7.5</v>
      </c>
      <c r="G69" s="7">
        <f>'[2]12 anys'!K46</f>
        <v>6</v>
      </c>
      <c r="H69" s="7">
        <f>'[2]12 anys'!P46</f>
        <v>6.5</v>
      </c>
      <c r="I69" s="8">
        <f>'[2]12 anys'!Q46</f>
        <v>6.25</v>
      </c>
      <c r="J69" s="9">
        <f>'[2]12 anys'!V46</f>
        <v>6.6875</v>
      </c>
      <c r="K69" s="38"/>
      <c r="L69" s="214"/>
      <c r="M69" s="211" t="s">
        <v>14</v>
      </c>
      <c r="N69" s="89" t="s">
        <v>12</v>
      </c>
      <c r="O69" s="38"/>
    </row>
    <row r="70" spans="1:18" s="33" customFormat="1" ht="15.75" thickBot="1" x14ac:dyDescent="0.3">
      <c r="A70" s="204"/>
      <c r="B70" s="190"/>
      <c r="C70" s="196"/>
      <c r="D70" s="7">
        <f>'[2]12 anys'!F47</f>
        <v>8</v>
      </c>
      <c r="E70" s="7">
        <f>'[2]12 anys'!H47</f>
        <v>8</v>
      </c>
      <c r="F70" s="8">
        <f>'[2]12 anys'!I47</f>
        <v>8</v>
      </c>
      <c r="G70" s="7">
        <f>'[2]12 anys'!K47</f>
        <v>8</v>
      </c>
      <c r="H70" s="7">
        <f>'[2]12 anys'!P47</f>
        <v>7.5</v>
      </c>
      <c r="I70" s="8">
        <f>'[2]12 anys'!Q47</f>
        <v>7.75</v>
      </c>
      <c r="J70" s="9">
        <f>'[2]12 anys'!V47</f>
        <v>8.1875</v>
      </c>
      <c r="K70" s="38"/>
      <c r="L70" s="215"/>
      <c r="M70" s="212"/>
      <c r="N70" s="94" t="s">
        <v>13</v>
      </c>
      <c r="O70" s="38"/>
      <c r="P70" s="23"/>
      <c r="Q70" s="38"/>
      <c r="R70" s="38"/>
    </row>
    <row r="71" spans="1:18" s="33" customFormat="1" x14ac:dyDescent="0.25">
      <c r="A71" s="204"/>
      <c r="B71" s="190"/>
      <c r="C71" s="196"/>
      <c r="D71" s="7">
        <f>'[2]12 anys'!F48</f>
        <v>9</v>
      </c>
      <c r="E71" s="7">
        <f>'[2]12 anys'!H48</f>
        <v>8</v>
      </c>
      <c r="F71" s="8">
        <f>'[2]12 anys'!I48</f>
        <v>8.5</v>
      </c>
      <c r="G71" s="7">
        <f>'[2]12 anys'!K48</f>
        <v>8</v>
      </c>
      <c r="H71" s="7">
        <f>'[2]12 anys'!P48</f>
        <v>8</v>
      </c>
      <c r="I71" s="8">
        <f>'[2]12 anys'!Q48</f>
        <v>8</v>
      </c>
      <c r="J71" s="9">
        <f>'[2]12 anys'!V48</f>
        <v>8.375</v>
      </c>
      <c r="K71" s="38"/>
      <c r="L71" s="206" t="s">
        <v>8</v>
      </c>
      <c r="M71" s="209" t="s">
        <v>11</v>
      </c>
      <c r="N71" s="85" t="s">
        <v>12</v>
      </c>
      <c r="O71" s="38"/>
      <c r="P71" s="23"/>
      <c r="Q71" s="38"/>
      <c r="R71" s="38"/>
    </row>
    <row r="72" spans="1:18" s="33" customFormat="1" x14ac:dyDescent="0.25">
      <c r="A72" s="204"/>
      <c r="B72" s="190"/>
      <c r="C72" s="196"/>
      <c r="D72" s="7">
        <f>'[2]12 anys'!F50</f>
        <v>6.666666666666667</v>
      </c>
      <c r="E72" s="7">
        <f>'[2]12 anys'!H50</f>
        <v>7</v>
      </c>
      <c r="F72" s="8">
        <f>'[2]12 anys'!I50</f>
        <v>6.8333333333333339</v>
      </c>
      <c r="G72" s="7">
        <f>'[2]12 anys'!K50</f>
        <v>5</v>
      </c>
      <c r="H72" s="7">
        <f>'[2]12 anys'!P50</f>
        <v>6.5</v>
      </c>
      <c r="I72" s="8">
        <f>'[2]12 anys'!Q50</f>
        <v>5.75</v>
      </c>
      <c r="J72" s="9">
        <f>'[2]12 anys'!V50</f>
        <v>7.1458333333333339</v>
      </c>
      <c r="K72" s="38"/>
      <c r="L72" s="207"/>
      <c r="M72" s="210"/>
      <c r="N72" s="88" t="s">
        <v>13</v>
      </c>
      <c r="O72" s="38"/>
      <c r="P72" s="23"/>
      <c r="Q72" s="38"/>
      <c r="R72" s="38"/>
    </row>
    <row r="73" spans="1:18" s="33" customFormat="1" x14ac:dyDescent="0.25">
      <c r="A73" s="204"/>
      <c r="B73" s="190"/>
      <c r="C73" s="196"/>
      <c r="D73" s="7">
        <f>'[2]12 anys'!F51</f>
        <v>5</v>
      </c>
      <c r="E73" s="7">
        <f>'[2]12 anys'!H51</f>
        <v>5</v>
      </c>
      <c r="F73" s="8">
        <f>'[2]12 anys'!I51</f>
        <v>5</v>
      </c>
      <c r="G73" s="7">
        <f>'[2]12 anys'!K51</f>
        <v>5</v>
      </c>
      <c r="H73" s="7">
        <f>'[2]12 anys'!P51</f>
        <v>5.5</v>
      </c>
      <c r="I73" s="8">
        <f>'[2]12 anys'!Q51</f>
        <v>5.25</v>
      </c>
      <c r="J73" s="9">
        <f>'[2]12 anys'!V51</f>
        <v>6.8125</v>
      </c>
      <c r="K73" s="38"/>
      <c r="L73" s="207"/>
      <c r="M73" s="211" t="s">
        <v>14</v>
      </c>
      <c r="N73" s="89" t="s">
        <v>12</v>
      </c>
      <c r="O73" s="38"/>
      <c r="P73" s="23"/>
      <c r="Q73" s="38"/>
      <c r="R73" s="38"/>
    </row>
    <row r="74" spans="1:18" s="33" customFormat="1" ht="15.75" thickBot="1" x14ac:dyDescent="0.3">
      <c r="A74" s="204"/>
      <c r="B74" s="190"/>
      <c r="C74" s="196"/>
      <c r="D74" s="7">
        <f>'[2]12 anys'!F57</f>
        <v>5.333333333333333</v>
      </c>
      <c r="E74" s="7">
        <f>'[2]12 anys'!H57</f>
        <v>6</v>
      </c>
      <c r="F74" s="8">
        <f>'[2]12 anys'!I57</f>
        <v>5.6666666666666661</v>
      </c>
      <c r="G74" s="7">
        <f>'[2]12 anys'!K57</f>
        <v>5</v>
      </c>
      <c r="H74" s="7">
        <f>'[2]12 anys'!P57</f>
        <v>5.5</v>
      </c>
      <c r="I74" s="8">
        <f>'[2]12 anys'!Q57</f>
        <v>5.25</v>
      </c>
      <c r="J74" s="9">
        <f>'[2]12 anys'!V57</f>
        <v>6.7291666666666661</v>
      </c>
      <c r="K74" s="38"/>
      <c r="L74" s="208"/>
      <c r="M74" s="212"/>
      <c r="N74" s="94" t="s">
        <v>13</v>
      </c>
      <c r="O74" s="38"/>
      <c r="P74" s="23"/>
      <c r="Q74" s="38"/>
      <c r="R74" s="38"/>
    </row>
    <row r="75" spans="1:18" s="33" customFormat="1" x14ac:dyDescent="0.25">
      <c r="A75" s="204"/>
      <c r="B75" s="190"/>
      <c r="C75" s="196"/>
      <c r="D75" s="7">
        <f>'[2]12 anys'!F58</f>
        <v>7.333333333333333</v>
      </c>
      <c r="E75" s="7">
        <f>'[2]12 anys'!H58</f>
        <v>7</v>
      </c>
      <c r="F75" s="8">
        <f>'[2]12 anys'!I58</f>
        <v>7.1666666666666661</v>
      </c>
      <c r="G75" s="7">
        <f>'[2]12 anys'!K58</f>
        <v>5</v>
      </c>
      <c r="H75" s="7">
        <f>'[2]12 anys'!P58</f>
        <v>7</v>
      </c>
      <c r="I75" s="8">
        <f>'[2]12 anys'!Q58</f>
        <v>6</v>
      </c>
      <c r="J75" s="9">
        <f>'[2]12 anys'!V58</f>
        <v>7.0416666666666661</v>
      </c>
      <c r="K75" s="38"/>
      <c r="L75" s="206" t="s">
        <v>9</v>
      </c>
      <c r="M75" s="209" t="s">
        <v>11</v>
      </c>
      <c r="N75" s="85" t="s">
        <v>12</v>
      </c>
      <c r="O75" s="38"/>
      <c r="P75" s="23"/>
      <c r="Q75" s="38"/>
      <c r="R75" s="38"/>
    </row>
    <row r="76" spans="1:18" s="33" customFormat="1" x14ac:dyDescent="0.25">
      <c r="A76" s="204"/>
      <c r="B76" s="190"/>
      <c r="C76" s="196"/>
      <c r="D76" s="7">
        <f>'[2]12 anys'!F59</f>
        <v>6</v>
      </c>
      <c r="E76" s="7">
        <f>'[2]12 anys'!H59</f>
        <v>7</v>
      </c>
      <c r="F76" s="8">
        <f>'[2]12 anys'!I59</f>
        <v>6.5</v>
      </c>
      <c r="G76" s="7">
        <f>'[2]12 anys'!K59</f>
        <v>5</v>
      </c>
      <c r="H76" s="7">
        <f>'[2]12 anys'!P59</f>
        <v>6.5</v>
      </c>
      <c r="I76" s="8">
        <f>'[2]12 anys'!Q59</f>
        <v>5.75</v>
      </c>
      <c r="J76" s="9">
        <f>'[2]12 anys'!V59</f>
        <v>6.8125</v>
      </c>
      <c r="K76" s="38"/>
      <c r="L76" s="207"/>
      <c r="M76" s="210"/>
      <c r="N76" s="88" t="s">
        <v>13</v>
      </c>
      <c r="O76" s="38"/>
      <c r="P76" s="23"/>
      <c r="Q76" s="38"/>
      <c r="R76" s="38"/>
    </row>
    <row r="77" spans="1:18" s="33" customFormat="1" x14ac:dyDescent="0.25">
      <c r="A77" s="204"/>
      <c r="B77" s="190"/>
      <c r="C77" s="196"/>
      <c r="D77" s="7">
        <f>'[2]12 anys'!F60</f>
        <v>5.666666666666667</v>
      </c>
      <c r="E77" s="7">
        <f>'[2]12 anys'!H60</f>
        <v>8</v>
      </c>
      <c r="F77" s="8">
        <f>'[2]12 anys'!I60</f>
        <v>6.8333333333333339</v>
      </c>
      <c r="G77" s="7">
        <f>'[2]12 anys'!K60</f>
        <v>9</v>
      </c>
      <c r="H77" s="7">
        <f>'[2]12 anys'!P60</f>
        <v>7</v>
      </c>
      <c r="I77" s="8">
        <f>'[2]12 anys'!Q60</f>
        <v>8</v>
      </c>
      <c r="J77" s="9">
        <f>'[2]12 anys'!V60</f>
        <v>6.7083333333333339</v>
      </c>
      <c r="K77" s="38"/>
      <c r="L77" s="207"/>
      <c r="M77" s="211" t="s">
        <v>14</v>
      </c>
      <c r="N77" s="89" t="s">
        <v>12</v>
      </c>
      <c r="O77" s="38"/>
      <c r="P77" s="23"/>
      <c r="Q77" s="38"/>
      <c r="R77" s="38"/>
    </row>
    <row r="78" spans="1:18" s="33" customFormat="1" ht="15.75" thickBot="1" x14ac:dyDescent="0.3">
      <c r="A78" s="204"/>
      <c r="B78" s="190"/>
      <c r="C78" s="196"/>
      <c r="D78" s="7">
        <f>'[2]12 anys'!F62</f>
        <v>1.25</v>
      </c>
      <c r="E78" s="7">
        <f>'[2]12 anys'!H62</f>
        <v>2</v>
      </c>
      <c r="F78" s="8">
        <f>'[2]12 anys'!I62</f>
        <v>1.625</v>
      </c>
      <c r="G78" s="7">
        <f>'[2]12 anys'!K62</f>
        <v>3</v>
      </c>
      <c r="H78" s="7">
        <f>'[2]12 anys'!P62</f>
        <v>3</v>
      </c>
      <c r="I78" s="8">
        <f>'[2]12 anys'!Q62</f>
        <v>3</v>
      </c>
      <c r="J78" s="9">
        <f>'[2]12 anys'!V62</f>
        <v>2.65625</v>
      </c>
      <c r="K78" s="38"/>
      <c r="L78" s="208"/>
      <c r="M78" s="212"/>
      <c r="N78" s="94" t="s">
        <v>13</v>
      </c>
      <c r="O78" s="38"/>
      <c r="P78" s="23"/>
      <c r="Q78" s="38"/>
      <c r="R78" s="38"/>
    </row>
    <row r="79" spans="1:18" s="33" customFormat="1" x14ac:dyDescent="0.25">
      <c r="A79" s="204"/>
      <c r="B79" s="190"/>
      <c r="C79" s="196"/>
      <c r="D79" s="7">
        <f>'[2]12 anys'!F64</f>
        <v>5.333333333333333</v>
      </c>
      <c r="E79" s="7">
        <f>'[2]12 anys'!H64</f>
        <v>6</v>
      </c>
      <c r="F79" s="8">
        <f>'[2]12 anys'!I64</f>
        <v>5.6666666666666661</v>
      </c>
      <c r="G79" s="7">
        <f>'[2]12 anys'!K64</f>
        <v>5</v>
      </c>
      <c r="H79" s="7">
        <f>'[2]12 anys'!P64</f>
        <v>5</v>
      </c>
      <c r="I79" s="8">
        <f>'[2]12 anys'!Q64</f>
        <v>5</v>
      </c>
      <c r="J79" s="9">
        <f>'[2]12 anys'!V64</f>
        <v>6.4166666666666661</v>
      </c>
      <c r="K79" s="38"/>
      <c r="L79" s="38"/>
      <c r="M79" s="23"/>
      <c r="N79" s="38"/>
      <c r="O79" s="38"/>
      <c r="P79" s="23"/>
      <c r="Q79" s="38"/>
      <c r="R79" s="38"/>
    </row>
    <row r="80" spans="1:18" s="33" customFormat="1" x14ac:dyDescent="0.25">
      <c r="A80" s="204"/>
      <c r="B80" s="190"/>
      <c r="C80" s="196"/>
      <c r="D80" s="7">
        <f>'[2]12 anys'!F65</f>
        <v>5.666666666666667</v>
      </c>
      <c r="E80" s="7">
        <f>'[2]12 anys'!H65</f>
        <v>7</v>
      </c>
      <c r="F80" s="8">
        <f>'[2]12 anys'!I65</f>
        <v>6.3333333333333339</v>
      </c>
      <c r="G80" s="7">
        <f>'[2]12 anys'!K65</f>
        <v>8</v>
      </c>
      <c r="H80" s="7">
        <f>'[2]12 anys'!P65</f>
        <v>6.5</v>
      </c>
      <c r="I80" s="8">
        <f>'[2]12 anys'!Q65</f>
        <v>7.25</v>
      </c>
      <c r="J80" s="9">
        <f>'[2]12 anys'!V65</f>
        <v>7.6458333333333339</v>
      </c>
      <c r="K80" s="38"/>
      <c r="L80" s="38"/>
      <c r="M80" s="23"/>
      <c r="N80" s="38"/>
      <c r="O80" s="38"/>
      <c r="P80" s="23"/>
      <c r="Q80" s="38"/>
      <c r="R80" s="38"/>
    </row>
    <row r="81" spans="1:10" s="33" customFormat="1" x14ac:dyDescent="0.25">
      <c r="A81" s="204"/>
      <c r="B81" s="190"/>
      <c r="C81" s="196"/>
      <c r="D81" s="7">
        <f>'[2]12 anys'!F69</f>
        <v>2</v>
      </c>
      <c r="E81" s="7">
        <f>'[2]12 anys'!H69</f>
        <v>2</v>
      </c>
      <c r="F81" s="8">
        <f>'[2]12 anys'!I69</f>
        <v>2</v>
      </c>
      <c r="G81" s="7">
        <f>'[2]12 anys'!K69</f>
        <v>3</v>
      </c>
      <c r="H81" s="7">
        <f>'[2]12 anys'!P69</f>
        <v>1.25</v>
      </c>
      <c r="I81" s="8">
        <f>'[2]12 anys'!Q69</f>
        <v>2.125</v>
      </c>
      <c r="J81" s="9">
        <f>'[2]12 anys'!V69</f>
        <v>1.53125</v>
      </c>
    </row>
    <row r="82" spans="1:10" s="33" customFormat="1" x14ac:dyDescent="0.25">
      <c r="A82" s="204"/>
      <c r="B82" s="190"/>
      <c r="C82" s="196"/>
      <c r="D82" s="7">
        <f>'[2]12 anys'!F71</f>
        <v>5.666666666666667</v>
      </c>
      <c r="E82" s="7">
        <f>'[2]12 anys'!H71</f>
        <v>5</v>
      </c>
      <c r="F82" s="8">
        <f>'[2]12 anys'!I71</f>
        <v>5.3333333333333339</v>
      </c>
      <c r="G82" s="7">
        <f>'[2]12 anys'!K71</f>
        <v>5</v>
      </c>
      <c r="H82" s="7">
        <f>'[2]12 anys'!P71</f>
        <v>5</v>
      </c>
      <c r="I82" s="8">
        <f>'[2]12 anys'!Q71</f>
        <v>5</v>
      </c>
      <c r="J82" s="9">
        <f>'[2]12 anys'!V71</f>
        <v>6.3333333333333339</v>
      </c>
    </row>
    <row r="83" spans="1:10" s="33" customFormat="1" x14ac:dyDescent="0.25">
      <c r="A83" s="204"/>
      <c r="B83" s="190"/>
      <c r="C83" s="196"/>
      <c r="D83" s="7">
        <f>'[2]12 anys'!F72</f>
        <v>6</v>
      </c>
      <c r="E83" s="7">
        <f>'[2]12 anys'!H72</f>
        <v>6</v>
      </c>
      <c r="F83" s="8">
        <f>'[2]12 anys'!I72</f>
        <v>6</v>
      </c>
      <c r="G83" s="7">
        <f>'[2]12 anys'!K72</f>
        <v>7</v>
      </c>
      <c r="H83" s="7">
        <f>'[2]12 anys'!P72</f>
        <v>5.5</v>
      </c>
      <c r="I83" s="8">
        <f>'[2]12 anys'!Q72</f>
        <v>6.25</v>
      </c>
      <c r="J83" s="9">
        <f>'[2]12 anys'!V72</f>
        <v>6.5625</v>
      </c>
    </row>
    <row r="84" spans="1:10" s="33" customFormat="1" x14ac:dyDescent="0.25">
      <c r="A84" s="204"/>
      <c r="B84" s="190"/>
      <c r="C84" s="196"/>
      <c r="D84" s="7">
        <f>'[2]12 anys'!F73</f>
        <v>6.333333333333333</v>
      </c>
      <c r="E84" s="7">
        <f>'[2]12 anys'!H73</f>
        <v>6</v>
      </c>
      <c r="F84" s="8">
        <f>'[2]12 anys'!I73</f>
        <v>6.1666666666666661</v>
      </c>
      <c r="G84" s="7">
        <f>'[2]12 anys'!K73</f>
        <v>7</v>
      </c>
      <c r="H84" s="7">
        <f>'[2]12 anys'!P73</f>
        <v>6.5</v>
      </c>
      <c r="I84" s="8">
        <f>'[2]12 anys'!Q73</f>
        <v>6.75</v>
      </c>
      <c r="J84" s="9">
        <f>'[2]12 anys'!V73</f>
        <v>7.2291666666666661</v>
      </c>
    </row>
    <row r="85" spans="1:10" s="33" customFormat="1" x14ac:dyDescent="0.25">
      <c r="A85" s="204"/>
      <c r="B85" s="190"/>
      <c r="C85" s="196"/>
      <c r="D85" s="7">
        <f>'[2]12 anys'!F74</f>
        <v>5.666666666666667</v>
      </c>
      <c r="E85" s="7">
        <f>'[2]12 anys'!H74</f>
        <v>5</v>
      </c>
      <c r="F85" s="8">
        <f>'[2]12 anys'!I74</f>
        <v>5.3333333333333339</v>
      </c>
      <c r="G85" s="7">
        <f>'[2]12 anys'!K74</f>
        <v>5</v>
      </c>
      <c r="H85" s="7">
        <f>'[2]12 anys'!P74</f>
        <v>5</v>
      </c>
      <c r="I85" s="8">
        <f>'[2]12 anys'!Q74</f>
        <v>5</v>
      </c>
      <c r="J85" s="9">
        <f>'[2]12 anys'!V74</f>
        <v>6.3333333333333339</v>
      </c>
    </row>
    <row r="86" spans="1:10" s="33" customFormat="1" x14ac:dyDescent="0.25">
      <c r="A86" s="204"/>
      <c r="B86" s="190"/>
      <c r="C86" s="196"/>
      <c r="D86" s="7">
        <f>'[2]12 anys'!F76</f>
        <v>7.333333333333333</v>
      </c>
      <c r="E86" s="7">
        <f>'[2]12 anys'!H76</f>
        <v>9</v>
      </c>
      <c r="F86" s="8">
        <f>'[2]12 anys'!I76</f>
        <v>8.1666666666666661</v>
      </c>
      <c r="G86" s="7">
        <f>'[2]12 anys'!K76</f>
        <v>8</v>
      </c>
      <c r="H86" s="7">
        <f>'[2]12 anys'!P76</f>
        <v>7</v>
      </c>
      <c r="I86" s="8">
        <f>'[2]12 anys'!Q76</f>
        <v>7.5</v>
      </c>
      <c r="J86" s="9">
        <f>'[2]12 anys'!V76</f>
        <v>7.9166666666666661</v>
      </c>
    </row>
    <row r="87" spans="1:10" s="33" customFormat="1" x14ac:dyDescent="0.25">
      <c r="A87" s="204"/>
      <c r="B87" s="190"/>
      <c r="C87" s="196"/>
      <c r="D87" s="7">
        <f>'[2]12 anys'!F77</f>
        <v>4.666666666666667</v>
      </c>
      <c r="E87" s="7">
        <f>'[2]12 anys'!H77</f>
        <v>6</v>
      </c>
      <c r="F87" s="8">
        <f>'[2]12 anys'!I77</f>
        <v>5.3333333333333339</v>
      </c>
      <c r="G87" s="7">
        <f>'[2]12 anys'!K77</f>
        <v>5</v>
      </c>
      <c r="H87" s="7">
        <f>'[2]12 anys'!P77</f>
        <v>5</v>
      </c>
      <c r="I87" s="8">
        <f>'[2]12 anys'!Q77</f>
        <v>5</v>
      </c>
      <c r="J87" s="9">
        <f>'[2]12 anys'!V77</f>
        <v>6.0833333333333339</v>
      </c>
    </row>
    <row r="88" spans="1:10" s="33" customFormat="1" x14ac:dyDescent="0.25">
      <c r="A88" s="204"/>
      <c r="B88" s="190"/>
      <c r="C88" s="196"/>
      <c r="D88" s="7">
        <f>'[2]12 anys'!F78</f>
        <v>6</v>
      </c>
      <c r="E88" s="7">
        <f>'[2]12 anys'!H78</f>
        <v>7</v>
      </c>
      <c r="F88" s="8">
        <f>'[2]12 anys'!I78</f>
        <v>6.5</v>
      </c>
      <c r="G88" s="7">
        <f>'[2]12 anys'!K78</f>
        <v>5</v>
      </c>
      <c r="H88" s="7">
        <f>'[2]12 anys'!P78</f>
        <v>6.5</v>
      </c>
      <c r="I88" s="8">
        <f>'[2]12 anys'!Q78</f>
        <v>5.75</v>
      </c>
      <c r="J88" s="9">
        <f>'[2]12 anys'!V78</f>
        <v>6.5625</v>
      </c>
    </row>
    <row r="89" spans="1:10" s="33" customFormat="1" x14ac:dyDescent="0.25">
      <c r="A89" s="204"/>
      <c r="B89" s="190"/>
      <c r="C89" s="196"/>
      <c r="D89" s="7">
        <f>'[2]12 anys'!F80</f>
        <v>6</v>
      </c>
      <c r="E89" s="7">
        <f>'[2]12 anys'!H80</f>
        <v>7</v>
      </c>
      <c r="F89" s="8">
        <f>'[2]12 anys'!I80</f>
        <v>6.5</v>
      </c>
      <c r="G89" s="7">
        <f>'[2]12 anys'!K80</f>
        <v>6</v>
      </c>
      <c r="H89" s="7">
        <f>'[2]12 anys'!P80</f>
        <v>7</v>
      </c>
      <c r="I89" s="8">
        <f>'[2]12 anys'!Q80</f>
        <v>6.5</v>
      </c>
      <c r="J89" s="9">
        <f>'[2]12 anys'!V80</f>
        <v>6.5</v>
      </c>
    </row>
    <row r="90" spans="1:10" s="33" customFormat="1" x14ac:dyDescent="0.25">
      <c r="A90" s="204"/>
      <c r="B90" s="190"/>
      <c r="C90" s="196"/>
      <c r="D90" s="7">
        <f>'[2]12 anys'!F82</f>
        <v>6.666666666666667</v>
      </c>
      <c r="E90" s="7">
        <f>'[2]12 anys'!H82</f>
        <v>7</v>
      </c>
      <c r="F90" s="8">
        <f>'[2]12 anys'!I82</f>
        <v>6.8333333333333339</v>
      </c>
      <c r="G90" s="7">
        <f>'[2]12 anys'!K82</f>
        <v>5</v>
      </c>
      <c r="H90" s="7">
        <f>'[2]12 anys'!P82</f>
        <v>5.5</v>
      </c>
      <c r="I90" s="8">
        <f>'[2]12 anys'!Q82</f>
        <v>5.25</v>
      </c>
      <c r="J90" s="9">
        <f>'[2]12 anys'!V82</f>
        <v>7.0208333333333339</v>
      </c>
    </row>
    <row r="91" spans="1:10" s="33" customFormat="1" x14ac:dyDescent="0.25">
      <c r="A91" s="204"/>
      <c r="B91" s="190"/>
      <c r="C91" s="196"/>
      <c r="D91" s="7">
        <f>'[2]12 anys'!F83</f>
        <v>3.6666666666666665</v>
      </c>
      <c r="E91" s="7">
        <f>'[2]12 anys'!H83</f>
        <v>5</v>
      </c>
      <c r="F91" s="8">
        <f>'[2]12 anys'!I83</f>
        <v>4.333333333333333</v>
      </c>
      <c r="G91" s="7">
        <f>'[2]12 anys'!K83</f>
        <v>5</v>
      </c>
      <c r="H91" s="7">
        <f>'[2]12 anys'!P83</f>
        <v>4</v>
      </c>
      <c r="I91" s="8">
        <f>'[2]12 anys'!Q83</f>
        <v>4.5</v>
      </c>
      <c r="J91" s="9">
        <f>'[2]12 anys'!V83</f>
        <v>5.208333333333333</v>
      </c>
    </row>
    <row r="92" spans="1:10" s="33" customFormat="1" x14ac:dyDescent="0.25">
      <c r="A92" s="204"/>
      <c r="B92" s="190"/>
      <c r="C92" s="196"/>
      <c r="D92" s="7">
        <f>'[2]12 anys'!F85</f>
        <v>5</v>
      </c>
      <c r="E92" s="7">
        <f>'[2]12 anys'!H85</f>
        <v>6</v>
      </c>
      <c r="F92" s="8">
        <f>'[2]12 anys'!I85</f>
        <v>5.5</v>
      </c>
      <c r="G92" s="7">
        <f>'[2]12 anys'!K85</f>
        <v>5</v>
      </c>
      <c r="H92" s="7">
        <f>'[2]12 anys'!P85</f>
        <v>5.5</v>
      </c>
      <c r="I92" s="8">
        <f>'[2]12 anys'!Q85</f>
        <v>5.25</v>
      </c>
      <c r="J92" s="9">
        <f>'[2]12 anys'!V85</f>
        <v>5.9375</v>
      </c>
    </row>
    <row r="93" spans="1:10" s="33" customFormat="1" x14ac:dyDescent="0.25">
      <c r="A93" s="204"/>
      <c r="B93" s="190"/>
      <c r="C93" s="196"/>
      <c r="D93" s="7">
        <f>'[2]12 anys'!F87</f>
        <v>5.333333333333333</v>
      </c>
      <c r="E93" s="7">
        <f>'[2]12 anys'!H87</f>
        <v>5</v>
      </c>
      <c r="F93" s="8">
        <f>'[2]12 anys'!I87</f>
        <v>5.1666666666666661</v>
      </c>
      <c r="G93" s="7">
        <f>'[2]12 anys'!K87</f>
        <v>9</v>
      </c>
      <c r="H93" s="7">
        <f>'[2]12 anys'!P87</f>
        <v>5</v>
      </c>
      <c r="I93" s="8">
        <f>'[2]12 anys'!Q87</f>
        <v>7</v>
      </c>
      <c r="J93" s="9">
        <f>'[2]12 anys'!V87</f>
        <v>5.833333333333333</v>
      </c>
    </row>
    <row r="94" spans="1:10" s="33" customFormat="1" x14ac:dyDescent="0.25">
      <c r="A94" s="204"/>
      <c r="B94" s="190"/>
      <c r="C94" s="196"/>
      <c r="D94" s="7">
        <f>'[2]12 anys'!F88</f>
        <v>5.333333333333333</v>
      </c>
      <c r="E94" s="7">
        <f>'[2]12 anys'!H88</f>
        <v>6</v>
      </c>
      <c r="F94" s="8">
        <f>'[2]12 anys'!I88</f>
        <v>5.6666666666666661</v>
      </c>
      <c r="G94" s="7">
        <f>'[2]12 anys'!K88</f>
        <v>5</v>
      </c>
      <c r="H94" s="7">
        <f>'[2]12 anys'!P88</f>
        <v>5</v>
      </c>
      <c r="I94" s="8">
        <f>'[2]12 anys'!Q88</f>
        <v>5</v>
      </c>
      <c r="J94" s="9">
        <f>'[2]12 anys'!V88</f>
        <v>5.5333333333333332</v>
      </c>
    </row>
    <row r="95" spans="1:10" s="33" customFormat="1" x14ac:dyDescent="0.25">
      <c r="A95" s="204"/>
      <c r="B95" s="190"/>
      <c r="C95" s="196"/>
      <c r="D95" s="7">
        <f>'[2]12 anys'!F89</f>
        <v>9</v>
      </c>
      <c r="E95" s="7">
        <f>'[2]12 anys'!H89</f>
        <v>7</v>
      </c>
      <c r="F95" s="8">
        <f>'[2]12 anys'!I89</f>
        <v>8</v>
      </c>
      <c r="G95" s="7">
        <f>'[2]12 anys'!K89</f>
        <v>9</v>
      </c>
      <c r="H95" s="7">
        <f>'[2]12 anys'!P89</f>
        <v>7</v>
      </c>
      <c r="I95" s="8">
        <f>'[2]12 anys'!Q89</f>
        <v>8</v>
      </c>
      <c r="J95" s="9">
        <f>'[2]12 anys'!V89</f>
        <v>7</v>
      </c>
    </row>
    <row r="96" spans="1:10" s="33" customFormat="1" x14ac:dyDescent="0.25">
      <c r="A96" s="204"/>
      <c r="B96" s="190"/>
      <c r="C96" s="196"/>
      <c r="D96" s="7">
        <f>'[2]12 anys'!F93</f>
        <v>4.333333333333333</v>
      </c>
      <c r="E96" s="7">
        <f>'[2]12 anys'!H93</f>
        <v>2</v>
      </c>
      <c r="F96" s="8">
        <f>'[2]12 anys'!I93</f>
        <v>3.1666666666666665</v>
      </c>
      <c r="G96" s="7">
        <f>'[2]12 anys'!K93</f>
        <v>5</v>
      </c>
      <c r="H96" s="7">
        <f>'[2]12 anys'!P93</f>
        <v>3</v>
      </c>
      <c r="I96" s="8">
        <f>'[2]12 anys'!Q93</f>
        <v>4</v>
      </c>
      <c r="J96" s="9">
        <f>'[2]12 anys'!V93</f>
        <v>5.0333333333333332</v>
      </c>
    </row>
    <row r="97" spans="1:10" s="33" customFormat="1" x14ac:dyDescent="0.25">
      <c r="A97" s="204"/>
      <c r="B97" s="190"/>
      <c r="C97" s="196"/>
      <c r="D97" s="7">
        <f>'[2]12 anys'!F94</f>
        <v>5</v>
      </c>
      <c r="E97" s="7">
        <f>'[2]12 anys'!H94</f>
        <v>5</v>
      </c>
      <c r="F97" s="8">
        <f>'[2]12 anys'!I94</f>
        <v>5</v>
      </c>
      <c r="G97" s="7">
        <f>'[2]12 anys'!K94</f>
        <v>5</v>
      </c>
      <c r="H97" s="7">
        <f>'[2]12 anys'!P94</f>
        <v>6</v>
      </c>
      <c r="I97" s="8">
        <f>'[2]12 anys'!Q94</f>
        <v>5.5</v>
      </c>
      <c r="J97" s="9">
        <f>'[2]12 anys'!V94</f>
        <v>6.625</v>
      </c>
    </row>
    <row r="98" spans="1:10" s="33" customFormat="1" x14ac:dyDescent="0.25">
      <c r="A98" s="204"/>
      <c r="B98" s="190"/>
      <c r="C98" s="196"/>
      <c r="D98" s="7">
        <f>'[2]12 anys'!F97</f>
        <v>5.333333333333333</v>
      </c>
      <c r="E98" s="7">
        <f>'[2]12 anys'!H97</f>
        <v>2</v>
      </c>
      <c r="F98" s="8">
        <f>'[2]12 anys'!I97</f>
        <v>3.6666666666666665</v>
      </c>
      <c r="G98" s="7">
        <f>'[2]12 anys'!K97</f>
        <v>5</v>
      </c>
      <c r="H98" s="7">
        <f>'[2]12 anys'!P97</f>
        <v>3</v>
      </c>
      <c r="I98" s="8">
        <f>'[2]12 anys'!Q97</f>
        <v>4</v>
      </c>
      <c r="J98" s="9">
        <f>'[2]12 anys'!V97</f>
        <v>5.1333333333333329</v>
      </c>
    </row>
    <row r="99" spans="1:10" s="33" customFormat="1" ht="15.75" thickBot="1" x14ac:dyDescent="0.3">
      <c r="A99" s="205"/>
      <c r="B99" s="191"/>
      <c r="C99" s="197"/>
      <c r="D99" s="14">
        <f>'[2]12 anys'!F99</f>
        <v>8</v>
      </c>
      <c r="E99" s="14">
        <f>'[2]12 anys'!H99</f>
        <v>7</v>
      </c>
      <c r="F99" s="15">
        <f>'[2]12 anys'!I99</f>
        <v>7.5</v>
      </c>
      <c r="G99" s="14">
        <f>'[2]12 anys'!K99</f>
        <v>9</v>
      </c>
      <c r="H99" s="14">
        <f>'[2]12 anys'!P99</f>
        <v>7</v>
      </c>
      <c r="I99" s="15">
        <f>'[2]12 anys'!Q99</f>
        <v>8</v>
      </c>
      <c r="J99" s="16">
        <f>'[2]12 anys'!V99</f>
        <v>7.875</v>
      </c>
    </row>
    <row r="100" spans="1:10" s="33" customFormat="1" x14ac:dyDescent="0.25">
      <c r="A100" s="203" t="s">
        <v>15</v>
      </c>
      <c r="B100" s="185" t="s">
        <v>11</v>
      </c>
      <c r="C100" s="187" t="s">
        <v>12</v>
      </c>
      <c r="D100" s="23">
        <f>'[2]13 anys'!F6</f>
        <v>5.333333333333333</v>
      </c>
      <c r="E100" s="23">
        <f>'[2]13 anys'!I6</f>
        <v>7</v>
      </c>
      <c r="F100" s="24">
        <f>'[2]13 anys'!J6</f>
        <v>6.1666666666666661</v>
      </c>
      <c r="G100" s="23">
        <f>'[2]13 anys'!M6</f>
        <v>6</v>
      </c>
      <c r="H100" s="23">
        <f>'[2]13 anys'!Q6</f>
        <v>7</v>
      </c>
      <c r="I100" s="24">
        <f>'[2]13 anys'!R6</f>
        <v>6.5</v>
      </c>
      <c r="J100" s="20">
        <f>'[2]13 anys'!X6</f>
        <v>6.9333333333333327</v>
      </c>
    </row>
    <row r="101" spans="1:10" s="33" customFormat="1" x14ac:dyDescent="0.25">
      <c r="A101" s="204"/>
      <c r="B101" s="198"/>
      <c r="C101" s="199"/>
      <c r="D101" s="23">
        <f>'[2]13 anys'!F11</f>
        <v>9.6666666666666661</v>
      </c>
      <c r="E101" s="23">
        <f>'[2]13 anys'!I11</f>
        <v>10</v>
      </c>
      <c r="F101" s="24">
        <f>'[2]13 anys'!J11</f>
        <v>9.8333333333333321</v>
      </c>
      <c r="G101" s="23">
        <f>'[2]13 anys'!M11</f>
        <v>10</v>
      </c>
      <c r="H101" s="23">
        <f>'[2]13 anys'!Q11</f>
        <v>9.5</v>
      </c>
      <c r="I101" s="24">
        <f>'[2]13 anys'!R11</f>
        <v>9.75</v>
      </c>
      <c r="J101" s="9">
        <f>'[2]13 anys'!X11</f>
        <v>9.1166666666666654</v>
      </c>
    </row>
    <row r="102" spans="1:10" s="33" customFormat="1" x14ac:dyDescent="0.25">
      <c r="A102" s="204"/>
      <c r="B102" s="198"/>
      <c r="C102" s="199"/>
      <c r="D102" s="23">
        <f>'[2]13 anys'!F20</f>
        <v>6</v>
      </c>
      <c r="E102" s="23">
        <f>'[2]13 anys'!I20</f>
        <v>7</v>
      </c>
      <c r="F102" s="24">
        <f>'[2]13 anys'!J20</f>
        <v>6.5</v>
      </c>
      <c r="G102" s="23">
        <f>'[2]13 anys'!M20</f>
        <v>7</v>
      </c>
      <c r="H102" s="23">
        <f>'[2]13 anys'!Q20</f>
        <v>6.5</v>
      </c>
      <c r="I102" s="24">
        <f>'[2]13 anys'!R20</f>
        <v>6.75</v>
      </c>
      <c r="J102" s="9">
        <f>'[2]13 anys'!X20</f>
        <v>6.65</v>
      </c>
    </row>
    <row r="103" spans="1:10" s="33" customFormat="1" x14ac:dyDescent="0.25">
      <c r="A103" s="204"/>
      <c r="B103" s="198"/>
      <c r="C103" s="199"/>
      <c r="D103" s="23">
        <f>'[2]13 anys'!F21</f>
        <v>8.6666666666666661</v>
      </c>
      <c r="E103" s="23">
        <f>'[2]13 anys'!I21</f>
        <v>8</v>
      </c>
      <c r="F103" s="24">
        <f>'[2]13 anys'!J21</f>
        <v>8.3333333333333321</v>
      </c>
      <c r="G103" s="23">
        <f>'[2]13 anys'!M21</f>
        <v>7</v>
      </c>
      <c r="H103" s="23">
        <f>'[2]13 anys'!Q21</f>
        <v>7.5</v>
      </c>
      <c r="I103" s="24">
        <f>'[2]13 anys'!R21</f>
        <v>7.25</v>
      </c>
      <c r="J103" s="9">
        <f>'[2]13 anys'!X21</f>
        <v>7.5166666666666657</v>
      </c>
    </row>
    <row r="104" spans="1:10" s="33" customFormat="1" x14ac:dyDescent="0.25">
      <c r="A104" s="204"/>
      <c r="B104" s="198"/>
      <c r="C104" s="199"/>
      <c r="D104" s="10">
        <f>'[2]13 anys'!F31</f>
        <v>9</v>
      </c>
      <c r="E104" s="10">
        <f>'[2]13 anys'!I31</f>
        <v>10</v>
      </c>
      <c r="F104" s="11">
        <f>'[2]13 anys'!J31</f>
        <v>9.5</v>
      </c>
      <c r="G104" s="10">
        <f>'[2]13 anys'!M31</f>
        <v>9</v>
      </c>
      <c r="H104" s="10">
        <f>'[2]13 anys'!Q31</f>
        <v>9.5</v>
      </c>
      <c r="I104" s="11">
        <f>'[2]13 anys'!R31</f>
        <v>9.25</v>
      </c>
      <c r="J104" s="12">
        <f>'[2]13 anys'!X31</f>
        <v>8.9499999999999993</v>
      </c>
    </row>
    <row r="105" spans="1:10" s="33" customFormat="1" x14ac:dyDescent="0.25">
      <c r="A105" s="204"/>
      <c r="B105" s="198"/>
      <c r="C105" s="200" t="s">
        <v>13</v>
      </c>
      <c r="D105" s="23">
        <f>'[2]13 anys'!F3</f>
        <v>6</v>
      </c>
      <c r="E105" s="23">
        <f>'[2]13 anys'!I3</f>
        <v>7</v>
      </c>
      <c r="F105" s="24">
        <f>'[2]13 anys'!J3</f>
        <v>6.5</v>
      </c>
      <c r="G105" s="23">
        <f>'[2]13 anys'!M3</f>
        <v>7</v>
      </c>
      <c r="H105" s="23">
        <f>'[2]13 anys'!Q3</f>
        <v>6</v>
      </c>
      <c r="I105" s="24">
        <f>'[2]13 anys'!R3</f>
        <v>6.5</v>
      </c>
      <c r="J105" s="9">
        <f>'[2]13 anys'!X3</f>
        <v>6.4</v>
      </c>
    </row>
    <row r="106" spans="1:10" s="33" customFormat="1" x14ac:dyDescent="0.25">
      <c r="A106" s="204"/>
      <c r="B106" s="198"/>
      <c r="C106" s="201"/>
      <c r="D106" s="23">
        <f>'[2]13 anys'!F5</f>
        <v>7</v>
      </c>
      <c r="E106" s="23">
        <f>'[2]13 anys'!I5</f>
        <v>7</v>
      </c>
      <c r="F106" s="24">
        <f>'[2]13 anys'!J5</f>
        <v>7</v>
      </c>
      <c r="G106" s="23">
        <f>'[2]13 anys'!M5</f>
        <v>7</v>
      </c>
      <c r="H106" s="23">
        <f>'[2]13 anys'!Q5</f>
        <v>7.5</v>
      </c>
      <c r="I106" s="24">
        <f>'[2]13 anys'!R5</f>
        <v>7.25</v>
      </c>
      <c r="J106" s="9">
        <f>'[2]13 anys'!X5</f>
        <v>7.65</v>
      </c>
    </row>
    <row r="107" spans="1:10" s="33" customFormat="1" x14ac:dyDescent="0.25">
      <c r="A107" s="204"/>
      <c r="B107" s="198"/>
      <c r="C107" s="201"/>
      <c r="D107" s="23">
        <f>'[2]13 anys'!F8</f>
        <v>6.666666666666667</v>
      </c>
      <c r="E107" s="23">
        <f>'[2]13 anys'!I8</f>
        <v>7</v>
      </c>
      <c r="F107" s="24">
        <f>'[2]13 anys'!J8</f>
        <v>6.8333333333333339</v>
      </c>
      <c r="G107" s="23">
        <f>'[2]13 anys'!M8</f>
        <v>7</v>
      </c>
      <c r="H107" s="23">
        <f>'[2]13 anys'!Q8</f>
        <v>7</v>
      </c>
      <c r="I107" s="24">
        <f>'[2]13 anys'!R8</f>
        <v>7</v>
      </c>
      <c r="J107" s="9">
        <f>'[2]13 anys'!X8</f>
        <v>6.9666666666666668</v>
      </c>
    </row>
    <row r="108" spans="1:10" s="33" customFormat="1" x14ac:dyDescent="0.25">
      <c r="A108" s="204"/>
      <c r="B108" s="198"/>
      <c r="C108" s="201"/>
      <c r="D108" s="23">
        <f>'[2]13 anys'!F9</f>
        <v>6</v>
      </c>
      <c r="E108" s="23">
        <f>'[2]13 anys'!I9</f>
        <v>6</v>
      </c>
      <c r="F108" s="24">
        <f>'[2]13 anys'!J9</f>
        <v>6</v>
      </c>
      <c r="G108" s="23">
        <f>'[2]13 anys'!M9</f>
        <v>6</v>
      </c>
      <c r="H108" s="23">
        <f>'[2]13 anys'!Q9</f>
        <v>6.5</v>
      </c>
      <c r="I108" s="24">
        <f>'[2]13 anys'!R9</f>
        <v>6.25</v>
      </c>
      <c r="J108" s="9">
        <f>'[2]13 anys'!X9</f>
        <v>6.45</v>
      </c>
    </row>
    <row r="109" spans="1:10" s="33" customFormat="1" x14ac:dyDescent="0.25">
      <c r="A109" s="204"/>
      <c r="B109" s="198"/>
      <c r="C109" s="201"/>
      <c r="D109" s="23">
        <f>'[2]13 anys'!F22</f>
        <v>6.666666666666667</v>
      </c>
      <c r="E109" s="23">
        <f>'[2]13 anys'!I22</f>
        <v>6</v>
      </c>
      <c r="F109" s="24">
        <f>'[2]13 anys'!J22</f>
        <v>6.3333333333333339</v>
      </c>
      <c r="G109" s="23">
        <f>'[2]13 anys'!M22</f>
        <v>6</v>
      </c>
      <c r="H109" s="23">
        <f>'[2]13 anys'!Q22</f>
        <v>6.5</v>
      </c>
      <c r="I109" s="24">
        <f>'[2]13 anys'!R22</f>
        <v>6.25</v>
      </c>
      <c r="J109" s="9">
        <f>'[2]13 anys'!X22</f>
        <v>6.1166666666666671</v>
      </c>
    </row>
    <row r="110" spans="1:10" s="33" customFormat="1" x14ac:dyDescent="0.25">
      <c r="A110" s="204"/>
      <c r="B110" s="186"/>
      <c r="C110" s="201"/>
      <c r="D110" s="10">
        <f>'[2]13 anys'!F25</f>
        <v>5.666666666666667</v>
      </c>
      <c r="E110" s="10">
        <f>'[2]13 anys'!I25</f>
        <v>6</v>
      </c>
      <c r="F110" s="11">
        <f>'[2]13 anys'!J25</f>
        <v>5.8333333333333339</v>
      </c>
      <c r="G110" s="10">
        <f>'[2]13 anys'!M25</f>
        <v>6</v>
      </c>
      <c r="H110" s="10">
        <f>'[2]13 anys'!Q25</f>
        <v>6.5</v>
      </c>
      <c r="I110" s="11">
        <f>'[2]13 anys'!R25</f>
        <v>6.25</v>
      </c>
      <c r="J110" s="12">
        <f>'[2]13 anys'!X25</f>
        <v>6.8166666666666673</v>
      </c>
    </row>
    <row r="111" spans="1:10" s="33" customFormat="1" x14ac:dyDescent="0.25">
      <c r="A111" s="204"/>
      <c r="B111" s="189" t="s">
        <v>14</v>
      </c>
      <c r="C111" s="192" t="s">
        <v>12</v>
      </c>
      <c r="D111" s="23">
        <f>'[2]13 anys'!F2</f>
        <v>9.6666666666666661</v>
      </c>
      <c r="E111" s="23">
        <f>'[2]13 anys'!I2</f>
        <v>10</v>
      </c>
      <c r="F111" s="24">
        <f>'[2]13 anys'!J2</f>
        <v>9.8333333333333321</v>
      </c>
      <c r="G111" s="23">
        <f>'[2]13 anys'!M2</f>
        <v>9</v>
      </c>
      <c r="H111" s="23">
        <f>'[2]13 anys'!Q2</f>
        <v>9.5</v>
      </c>
      <c r="I111" s="24">
        <f>'[2]13 anys'!R2</f>
        <v>9.25</v>
      </c>
      <c r="J111" s="9">
        <f>'[2]13 anys'!X2</f>
        <v>8.6166666666666654</v>
      </c>
    </row>
    <row r="112" spans="1:10" s="33" customFormat="1" x14ac:dyDescent="0.25">
      <c r="A112" s="204"/>
      <c r="B112" s="190"/>
      <c r="C112" s="193"/>
      <c r="D112" s="23">
        <f>'[2]13 anys'!F7</f>
        <v>8</v>
      </c>
      <c r="E112" s="23">
        <f>'[2]13 anys'!I7</f>
        <v>8</v>
      </c>
      <c r="F112" s="24">
        <f>'[2]13 anys'!J7</f>
        <v>8</v>
      </c>
      <c r="G112" s="23">
        <f>'[2]13 anys'!M7</f>
        <v>7</v>
      </c>
      <c r="H112" s="23">
        <f>'[2]13 anys'!Q7</f>
        <v>7.5</v>
      </c>
      <c r="I112" s="24">
        <f>'[2]13 anys'!R7</f>
        <v>7.25</v>
      </c>
      <c r="J112" s="9">
        <f>'[2]13 anys'!X7</f>
        <v>7.05</v>
      </c>
    </row>
    <row r="113" spans="1:10" s="33" customFormat="1" x14ac:dyDescent="0.25">
      <c r="A113" s="204"/>
      <c r="B113" s="190"/>
      <c r="C113" s="193"/>
      <c r="D113" s="23">
        <f>'[2]13 anys'!F12</f>
        <v>5.333333333333333</v>
      </c>
      <c r="E113" s="23">
        <f>'[2]13 anys'!I12</f>
        <v>6</v>
      </c>
      <c r="F113" s="24">
        <f>'[2]13 anys'!J12</f>
        <v>5.6666666666666661</v>
      </c>
      <c r="G113" s="23">
        <f>'[2]13 anys'!M12</f>
        <v>5</v>
      </c>
      <c r="H113" s="23">
        <f>'[2]13 anys'!Q12</f>
        <v>5.5</v>
      </c>
      <c r="I113" s="24">
        <f>'[2]13 anys'!R12</f>
        <v>5.25</v>
      </c>
      <c r="J113" s="9">
        <f>'[2]13 anys'!X12</f>
        <v>6.1833333333333327</v>
      </c>
    </row>
    <row r="114" spans="1:10" s="33" customFormat="1" x14ac:dyDescent="0.25">
      <c r="A114" s="204"/>
      <c r="B114" s="190"/>
      <c r="C114" s="193"/>
      <c r="D114" s="23">
        <f>'[2]13 anys'!F13</f>
        <v>5</v>
      </c>
      <c r="E114" s="23">
        <f>'[2]13 anys'!I13</f>
        <v>6</v>
      </c>
      <c r="F114" s="24">
        <f>'[2]13 anys'!J13</f>
        <v>5.5</v>
      </c>
      <c r="G114" s="23">
        <f>'[2]13 anys'!M13</f>
        <v>5</v>
      </c>
      <c r="H114" s="23">
        <f>'[2]13 anys'!Q13</f>
        <v>5.5</v>
      </c>
      <c r="I114" s="24">
        <f>'[2]13 anys'!R13</f>
        <v>5.25</v>
      </c>
      <c r="J114" s="9">
        <f>'[2]13 anys'!X13</f>
        <v>6.55</v>
      </c>
    </row>
    <row r="115" spans="1:10" s="33" customFormat="1" x14ac:dyDescent="0.25">
      <c r="A115" s="204"/>
      <c r="B115" s="190"/>
      <c r="C115" s="193"/>
      <c r="D115" s="23">
        <f>'[2]13 anys'!F14</f>
        <v>6</v>
      </c>
      <c r="E115" s="23">
        <f>'[2]13 anys'!I14</f>
        <v>8</v>
      </c>
      <c r="F115" s="24">
        <f>'[2]13 anys'!J14</f>
        <v>7</v>
      </c>
      <c r="G115" s="23">
        <f>'[2]13 anys'!M14</f>
        <v>5</v>
      </c>
      <c r="H115" s="23">
        <f>'[2]13 anys'!Q14</f>
        <v>6.5</v>
      </c>
      <c r="I115" s="24">
        <f>'[2]13 anys'!R14</f>
        <v>5.75</v>
      </c>
      <c r="J115" s="9">
        <f>'[2]13 anys'!X14</f>
        <v>7.35</v>
      </c>
    </row>
    <row r="116" spans="1:10" s="33" customFormat="1" x14ac:dyDescent="0.25">
      <c r="A116" s="204"/>
      <c r="B116" s="190"/>
      <c r="C116" s="193"/>
      <c r="D116" s="23">
        <f>'[2]13 anys'!F15</f>
        <v>4.666666666666667</v>
      </c>
      <c r="E116" s="23">
        <f>'[2]13 anys'!I15</f>
        <v>5</v>
      </c>
      <c r="F116" s="24">
        <f>'[2]13 anys'!J15</f>
        <v>4.8333333333333339</v>
      </c>
      <c r="G116" s="23">
        <f>'[2]13 anys'!M15</f>
        <v>5</v>
      </c>
      <c r="H116" s="23">
        <f>'[2]13 anys'!Q15</f>
        <v>3</v>
      </c>
      <c r="I116" s="24">
        <f>'[2]13 anys'!R15</f>
        <v>4</v>
      </c>
      <c r="J116" s="9">
        <f>'[2]13 anys'!X15</f>
        <v>5.166666666666667</v>
      </c>
    </row>
    <row r="117" spans="1:10" s="33" customFormat="1" x14ac:dyDescent="0.25">
      <c r="A117" s="204"/>
      <c r="B117" s="190"/>
      <c r="C117" s="193"/>
      <c r="D117" s="23">
        <f>'[2]13 anys'!F19</f>
        <v>5.333333333333333</v>
      </c>
      <c r="E117" s="23">
        <f>'[2]13 anys'!I19</f>
        <v>5</v>
      </c>
      <c r="F117" s="24">
        <f>'[2]13 anys'!J19</f>
        <v>5.1666666666666661</v>
      </c>
      <c r="G117" s="23">
        <f>'[2]13 anys'!M19</f>
        <v>5</v>
      </c>
      <c r="H117" s="23">
        <f>'[2]13 anys'!Q19</f>
        <v>5</v>
      </c>
      <c r="I117" s="24">
        <f>'[2]13 anys'!R19</f>
        <v>5</v>
      </c>
      <c r="J117" s="9">
        <f>'[2]13 anys'!X19</f>
        <v>3.833333333333333</v>
      </c>
    </row>
    <row r="118" spans="1:10" s="33" customFormat="1" x14ac:dyDescent="0.25">
      <c r="A118" s="204"/>
      <c r="B118" s="190"/>
      <c r="C118" s="193"/>
      <c r="D118" s="23">
        <f>'[2]13 anys'!F30</f>
        <v>9.6666666666666661</v>
      </c>
      <c r="E118" s="23">
        <f>'[2]13 anys'!I30</f>
        <v>10</v>
      </c>
      <c r="F118" s="24">
        <f>'[2]13 anys'!J30</f>
        <v>9.8333333333333321</v>
      </c>
      <c r="G118" s="23">
        <f>'[2]13 anys'!M30</f>
        <v>10</v>
      </c>
      <c r="H118" s="23">
        <f>'[2]13 anys'!Q30</f>
        <v>9</v>
      </c>
      <c r="I118" s="24">
        <f>'[2]13 anys'!R30</f>
        <v>9.5</v>
      </c>
      <c r="J118" s="9">
        <f>'[2]13 anys'!X30</f>
        <v>8.6666666666666661</v>
      </c>
    </row>
    <row r="119" spans="1:10" s="33" customFormat="1" x14ac:dyDescent="0.25">
      <c r="A119" s="204"/>
      <c r="B119" s="190"/>
      <c r="C119" s="193"/>
      <c r="D119" s="23">
        <f>'[2]13 anys'!F32</f>
        <v>6</v>
      </c>
      <c r="E119" s="23">
        <f>'[2]13 anys'!I32</f>
        <v>7</v>
      </c>
      <c r="F119" s="24">
        <f>'[2]13 anys'!J32</f>
        <v>6.5</v>
      </c>
      <c r="G119" s="23">
        <f>'[2]13 anys'!M32</f>
        <v>6</v>
      </c>
      <c r="H119" s="23">
        <f>'[2]13 anys'!Q32</f>
        <v>7</v>
      </c>
      <c r="I119" s="24">
        <f>'[2]13 anys'!R32</f>
        <v>6.5</v>
      </c>
      <c r="J119" s="9">
        <f>'[2]13 anys'!X32</f>
        <v>6.8</v>
      </c>
    </row>
    <row r="120" spans="1:10" s="33" customFormat="1" x14ac:dyDescent="0.25">
      <c r="A120" s="204"/>
      <c r="B120" s="190"/>
      <c r="C120" s="193"/>
      <c r="D120" s="23">
        <f>'[2]13 anys'!F36</f>
        <v>5.666666666666667</v>
      </c>
      <c r="E120" s="23">
        <f>'[2]13 anys'!I36</f>
        <v>6</v>
      </c>
      <c r="F120" s="24">
        <f>'[2]13 anys'!J36</f>
        <v>5.8333333333333339</v>
      </c>
      <c r="G120" s="23">
        <f>'[2]13 anys'!M36</f>
        <v>5</v>
      </c>
      <c r="H120" s="23">
        <f>'[2]13 anys'!Q36</f>
        <v>5.5</v>
      </c>
      <c r="I120" s="24">
        <f>'[2]13 anys'!R36</f>
        <v>5.25</v>
      </c>
      <c r="J120" s="9">
        <f>'[2]13 anys'!X36</f>
        <v>6.8166666666666673</v>
      </c>
    </row>
    <row r="121" spans="1:10" s="33" customFormat="1" x14ac:dyDescent="0.25">
      <c r="A121" s="204"/>
      <c r="B121" s="190"/>
      <c r="C121" s="193"/>
      <c r="D121" s="23">
        <f>'[2]13 anys'!F39</f>
        <v>5.333333333333333</v>
      </c>
      <c r="E121" s="23">
        <f>'[2]13 anys'!I39</f>
        <v>6</v>
      </c>
      <c r="F121" s="24">
        <f>'[2]13 anys'!J39</f>
        <v>5.6666666666666661</v>
      </c>
      <c r="G121" s="23">
        <f>'[2]13 anys'!M39</f>
        <v>5</v>
      </c>
      <c r="H121" s="23">
        <f>'[2]13 anys'!Q39</f>
        <v>6</v>
      </c>
      <c r="I121" s="24">
        <f>'[2]13 anys'!R39</f>
        <v>5.5</v>
      </c>
      <c r="J121" s="9">
        <f>'[2]13 anys'!X39</f>
        <v>6.0333333333333332</v>
      </c>
    </row>
    <row r="122" spans="1:10" s="33" customFormat="1" x14ac:dyDescent="0.25">
      <c r="A122" s="204"/>
      <c r="B122" s="190"/>
      <c r="C122" s="193"/>
      <c r="D122" s="23">
        <f>'[2]13 anys'!F40</f>
        <v>8.6666666666666661</v>
      </c>
      <c r="E122" s="23">
        <f>'[2]13 anys'!I40</f>
        <v>9</v>
      </c>
      <c r="F122" s="24">
        <f>'[2]13 anys'!J40</f>
        <v>8.8333333333333321</v>
      </c>
      <c r="G122" s="23">
        <f>'[2]13 anys'!M40</f>
        <v>7</v>
      </c>
      <c r="H122" s="23">
        <f>'[2]13 anys'!Q40</f>
        <v>8.5</v>
      </c>
      <c r="I122" s="24">
        <f>'[2]13 anys'!R40</f>
        <v>7.75</v>
      </c>
      <c r="J122" s="9">
        <f>'[2]13 anys'!X40</f>
        <v>7.9166666666666661</v>
      </c>
    </row>
    <row r="123" spans="1:10" s="33" customFormat="1" x14ac:dyDescent="0.25">
      <c r="A123" s="204"/>
      <c r="B123" s="190"/>
      <c r="C123" s="193"/>
      <c r="D123" s="23">
        <f>'[2]13 anys'!F44</f>
        <v>7</v>
      </c>
      <c r="E123" s="23">
        <f>'[2]13 anys'!I44</f>
        <v>7</v>
      </c>
      <c r="F123" s="24">
        <f>'[2]13 anys'!J44</f>
        <v>7</v>
      </c>
      <c r="G123" s="23">
        <f>'[2]13 anys'!M44</f>
        <v>5</v>
      </c>
      <c r="H123" s="23">
        <f>'[2]13 anys'!Q44</f>
        <v>6</v>
      </c>
      <c r="I123" s="24">
        <f>'[2]13 anys'!R44</f>
        <v>5.5</v>
      </c>
      <c r="J123" s="9">
        <f>'[2]13 anys'!X44</f>
        <v>6.9</v>
      </c>
    </row>
    <row r="124" spans="1:10" s="33" customFormat="1" x14ac:dyDescent="0.25">
      <c r="A124" s="204"/>
      <c r="B124" s="190"/>
      <c r="C124" s="193"/>
      <c r="D124" s="23">
        <f>'[2]13 anys'!F45</f>
        <v>5.333333333333333</v>
      </c>
      <c r="E124" s="23">
        <f>'[2]13 anys'!I45</f>
        <v>8</v>
      </c>
      <c r="F124" s="24">
        <f>'[2]13 anys'!J45</f>
        <v>6.6666666666666661</v>
      </c>
      <c r="G124" s="23">
        <f>'[2]13 anys'!M45</f>
        <v>5</v>
      </c>
      <c r="H124" s="23">
        <f>'[2]13 anys'!Q45</f>
        <v>6.5</v>
      </c>
      <c r="I124" s="24">
        <f>'[2]13 anys'!R45</f>
        <v>5.75</v>
      </c>
      <c r="J124" s="9">
        <f>'[2]13 anys'!X45</f>
        <v>6.083333333333333</v>
      </c>
    </row>
    <row r="125" spans="1:10" s="33" customFormat="1" x14ac:dyDescent="0.25">
      <c r="A125" s="204"/>
      <c r="B125" s="190"/>
      <c r="C125" s="193"/>
      <c r="D125" s="23">
        <f>'[2]13 anys'!F46</f>
        <v>2.3333333333333335</v>
      </c>
      <c r="E125" s="23">
        <f>'[2]13 anys'!I46</f>
        <v>4</v>
      </c>
      <c r="F125" s="24">
        <f>'[2]13 anys'!J46</f>
        <v>3.166666666666667</v>
      </c>
      <c r="G125" s="23">
        <f>'[2]13 anys'!M46</f>
        <v>1</v>
      </c>
      <c r="H125" s="23">
        <f>'[2]13 anys'!Q46</f>
        <v>3.5</v>
      </c>
      <c r="I125" s="24">
        <f>'[2]13 anys'!R46</f>
        <v>2.25</v>
      </c>
      <c r="J125" s="9">
        <f>'[2]13 anys'!X46</f>
        <v>4.6833333333333336</v>
      </c>
    </row>
    <row r="126" spans="1:10" s="33" customFormat="1" x14ac:dyDescent="0.25">
      <c r="A126" s="204"/>
      <c r="B126" s="190"/>
      <c r="C126" s="193"/>
      <c r="D126" s="23">
        <f>'[2]13 anys'!F50</f>
        <v>1</v>
      </c>
      <c r="E126" s="23">
        <f>'[2]13 anys'!I50</f>
        <v>1</v>
      </c>
      <c r="F126" s="24">
        <f>'[2]13 anys'!J50</f>
        <v>1</v>
      </c>
      <c r="G126" s="23">
        <f>'[2]13 anys'!M50</f>
        <v>1</v>
      </c>
      <c r="H126" s="23">
        <f>'[2]13 anys'!Q50</f>
        <v>1</v>
      </c>
      <c r="I126" s="24">
        <f>'[2]13 anys'!R50</f>
        <v>1</v>
      </c>
      <c r="J126" s="9">
        <f>'[2]13 anys'!X50</f>
        <v>1.6</v>
      </c>
    </row>
    <row r="127" spans="1:10" s="33" customFormat="1" x14ac:dyDescent="0.25">
      <c r="A127" s="204"/>
      <c r="B127" s="190"/>
      <c r="C127" s="193"/>
      <c r="D127" s="23">
        <f>'[2]13 anys'!F51</f>
        <v>1.5</v>
      </c>
      <c r="E127" s="23">
        <f>'[2]13 anys'!I51</f>
        <v>2</v>
      </c>
      <c r="F127" s="24">
        <f>'[2]13 anys'!J51</f>
        <v>1.75</v>
      </c>
      <c r="G127" s="23">
        <f>'[2]13 anys'!M51</f>
        <v>1</v>
      </c>
      <c r="H127" s="23">
        <f>'[2]13 anys'!Q51</f>
        <v>1.3333333333333333</v>
      </c>
      <c r="I127" s="24">
        <f>'[2]13 anys'!R51</f>
        <v>1.1666666666666665</v>
      </c>
      <c r="J127" s="9">
        <f>'[2]13 anys'!X51</f>
        <v>1.7833333333333332</v>
      </c>
    </row>
    <row r="128" spans="1:10" s="33" customFormat="1" x14ac:dyDescent="0.25">
      <c r="A128" s="204"/>
      <c r="B128" s="190"/>
      <c r="C128" s="193"/>
      <c r="D128" s="23">
        <f>'[2]13 anys'!F55</f>
        <v>5.333333333333333</v>
      </c>
      <c r="E128" s="23">
        <f>'[2]13 anys'!I55</f>
        <v>8</v>
      </c>
      <c r="F128" s="24">
        <f>'[2]13 anys'!J55</f>
        <v>6.6666666666666661</v>
      </c>
      <c r="G128" s="23">
        <f>'[2]13 anys'!M55</f>
        <v>5</v>
      </c>
      <c r="H128" s="23">
        <f>'[2]13 anys'!Q55</f>
        <v>6.5</v>
      </c>
      <c r="I128" s="24">
        <f>'[2]13 anys'!R55</f>
        <v>5.75</v>
      </c>
      <c r="J128" s="9">
        <f>'[2]13 anys'!X55</f>
        <v>6.6833333333333327</v>
      </c>
    </row>
    <row r="129" spans="1:10" s="33" customFormat="1" x14ac:dyDescent="0.25">
      <c r="A129" s="204"/>
      <c r="B129" s="190"/>
      <c r="C129" s="193"/>
      <c r="D129" s="23">
        <f>'[2]13 anys'!F59</f>
        <v>3.3333333333333335</v>
      </c>
      <c r="E129" s="23">
        <f>'[2]13 anys'!I59</f>
        <v>4</v>
      </c>
      <c r="F129" s="24">
        <f>'[2]13 anys'!J59</f>
        <v>3.666666666666667</v>
      </c>
      <c r="G129" s="23">
        <f>'[2]13 anys'!M59</f>
        <v>5</v>
      </c>
      <c r="H129" s="23">
        <f>'[2]13 anys'!Q59</f>
        <v>5</v>
      </c>
      <c r="I129" s="24">
        <f>'[2]13 anys'!R59</f>
        <v>5</v>
      </c>
      <c r="J129" s="9">
        <f>'[2]13 anys'!X59</f>
        <v>4.7333333333333334</v>
      </c>
    </row>
    <row r="130" spans="1:10" s="33" customFormat="1" x14ac:dyDescent="0.25">
      <c r="A130" s="204"/>
      <c r="B130" s="190"/>
      <c r="C130" s="193"/>
      <c r="D130" s="23">
        <f>'[2]13 anys'!F61</f>
        <v>5.333333333333333</v>
      </c>
      <c r="E130" s="23">
        <f>'[2]13 anys'!I61</f>
        <v>7</v>
      </c>
      <c r="F130" s="24">
        <f>'[2]13 anys'!J61</f>
        <v>6.1666666666666661</v>
      </c>
      <c r="G130" s="23">
        <f>'[2]13 anys'!M61</f>
        <v>5</v>
      </c>
      <c r="H130" s="23">
        <f>'[2]13 anys'!Q61</f>
        <v>6</v>
      </c>
      <c r="I130" s="24">
        <f>'[2]13 anys'!R61</f>
        <v>5.5</v>
      </c>
      <c r="J130" s="9">
        <f>'[2]13 anys'!X61</f>
        <v>6.6111111111111107</v>
      </c>
    </row>
    <row r="131" spans="1:10" s="33" customFormat="1" x14ac:dyDescent="0.25">
      <c r="A131" s="204"/>
      <c r="B131" s="190"/>
      <c r="C131" s="193"/>
      <c r="D131" s="23">
        <f>'[2]13 anys'!F63</f>
        <v>1.75</v>
      </c>
      <c r="E131" s="23">
        <f>'[2]13 anys'!I63</f>
        <v>5</v>
      </c>
      <c r="F131" s="24">
        <f>'[2]13 anys'!J63</f>
        <v>3.375</v>
      </c>
      <c r="G131" s="23">
        <f>'[2]13 anys'!M63</f>
        <v>1</v>
      </c>
      <c r="H131" s="23">
        <f>'[2]13 anys'!Q63</f>
        <v>3</v>
      </c>
      <c r="I131" s="24">
        <f>'[2]13 anys'!R63</f>
        <v>2</v>
      </c>
      <c r="J131" s="9">
        <f>'[2]13 anys'!X63</f>
        <v>2.7291666666666665</v>
      </c>
    </row>
    <row r="132" spans="1:10" s="33" customFormat="1" x14ac:dyDescent="0.25">
      <c r="A132" s="204"/>
      <c r="B132" s="190"/>
      <c r="C132" s="193"/>
      <c r="D132" s="23">
        <f>'[2]13 anys'!F65</f>
        <v>4.666666666666667</v>
      </c>
      <c r="E132" s="23">
        <f>'[2]13 anys'!I65</f>
        <v>5</v>
      </c>
      <c r="F132" s="24">
        <f>'[2]13 anys'!J65</f>
        <v>4.8333333333333339</v>
      </c>
      <c r="G132" s="23">
        <f>'[2]13 anys'!M65</f>
        <v>6</v>
      </c>
      <c r="H132" s="23">
        <f>'[2]13 anys'!Q65</f>
        <v>5.5</v>
      </c>
      <c r="I132" s="24">
        <f>'[2]13 anys'!R65</f>
        <v>5.75</v>
      </c>
      <c r="J132" s="9">
        <f>'[2]13 anys'!X65</f>
        <v>5.9305555555555562</v>
      </c>
    </row>
    <row r="133" spans="1:10" s="33" customFormat="1" x14ac:dyDescent="0.25">
      <c r="A133" s="204"/>
      <c r="B133" s="190"/>
      <c r="C133" s="193"/>
      <c r="D133" s="23">
        <f>'[2]13 anys'!F66</f>
        <v>5</v>
      </c>
      <c r="E133" s="23">
        <f>'[2]13 anys'!I66</f>
        <v>7</v>
      </c>
      <c r="F133" s="24">
        <f>'[2]13 anys'!J66</f>
        <v>6</v>
      </c>
      <c r="G133" s="23">
        <f>'[2]13 anys'!M66</f>
        <v>5</v>
      </c>
      <c r="H133" s="23">
        <f>'[2]13 anys'!Q66</f>
        <v>3</v>
      </c>
      <c r="I133" s="24">
        <f>'[2]13 anys'!R66</f>
        <v>4</v>
      </c>
      <c r="J133" s="9">
        <f>'[2]13 anys'!X66</f>
        <v>6.2</v>
      </c>
    </row>
    <row r="134" spans="1:10" s="33" customFormat="1" x14ac:dyDescent="0.25">
      <c r="A134" s="204"/>
      <c r="B134" s="190"/>
      <c r="C134" s="193"/>
      <c r="D134" s="23">
        <f>'[2]13 anys'!F68</f>
        <v>5</v>
      </c>
      <c r="E134" s="23">
        <f>'[2]13 anys'!I68</f>
        <v>4</v>
      </c>
      <c r="F134" s="24">
        <f>'[2]13 anys'!J68</f>
        <v>4.5</v>
      </c>
      <c r="G134" s="23">
        <f>'[2]13 anys'!M68</f>
        <v>2</v>
      </c>
      <c r="H134" s="23">
        <f>'[2]13 anys'!Q68</f>
        <v>2.5</v>
      </c>
      <c r="I134" s="24">
        <f>'[2]13 anys'!R68</f>
        <v>2.25</v>
      </c>
      <c r="J134" s="9">
        <f>'[2]13 anys'!X68</f>
        <v>1.95</v>
      </c>
    </row>
    <row r="135" spans="1:10" s="33" customFormat="1" x14ac:dyDescent="0.25">
      <c r="A135" s="204"/>
      <c r="B135" s="190"/>
      <c r="C135" s="193"/>
      <c r="D135" s="23">
        <f>'[2]13 anys'!F69</f>
        <v>5.333333333333333</v>
      </c>
      <c r="E135" s="23">
        <f>'[2]13 anys'!I69</f>
        <v>7</v>
      </c>
      <c r="F135" s="24">
        <f>'[2]13 anys'!J69</f>
        <v>6.1666666666666661</v>
      </c>
      <c r="G135" s="23">
        <f>'[2]13 anys'!M69</f>
        <v>8</v>
      </c>
      <c r="H135" s="23">
        <f>'[2]13 anys'!Q69</f>
        <v>6</v>
      </c>
      <c r="I135" s="24">
        <f>'[2]13 anys'!R69</f>
        <v>7</v>
      </c>
      <c r="J135" s="9">
        <f>'[2]13 anys'!X69</f>
        <v>6.8611111111111107</v>
      </c>
    </row>
    <row r="136" spans="1:10" s="33" customFormat="1" x14ac:dyDescent="0.25">
      <c r="A136" s="204"/>
      <c r="B136" s="190"/>
      <c r="C136" s="193"/>
      <c r="D136" s="23">
        <f>'[2]13 anys'!F70</f>
        <v>1.25</v>
      </c>
      <c r="E136" s="23">
        <f>'[2]13 anys'!I70</f>
        <v>3</v>
      </c>
      <c r="F136" s="24">
        <f>'[2]13 anys'!J70</f>
        <v>2.125</v>
      </c>
      <c r="G136" s="23">
        <f>'[2]13 anys'!M70</f>
        <v>1</v>
      </c>
      <c r="H136" s="23">
        <f>'[2]13 anys'!Q70</f>
        <v>2</v>
      </c>
      <c r="I136" s="24">
        <f>'[2]13 anys'!R70</f>
        <v>1.5</v>
      </c>
      <c r="J136" s="9">
        <f>'[2]13 anys'!X70</f>
        <v>2.3250000000000002</v>
      </c>
    </row>
    <row r="137" spans="1:10" s="33" customFormat="1" x14ac:dyDescent="0.25">
      <c r="A137" s="204"/>
      <c r="B137" s="190"/>
      <c r="C137" s="193"/>
      <c r="D137" s="23">
        <f>'[2]13 anys'!F72</f>
        <v>5</v>
      </c>
      <c r="E137" s="23">
        <f>'[2]13 anys'!I72</f>
        <v>7</v>
      </c>
      <c r="F137" s="24">
        <f>'[2]13 anys'!J72</f>
        <v>6</v>
      </c>
      <c r="G137" s="23">
        <f>'[2]13 anys'!M72</f>
        <v>5</v>
      </c>
      <c r="H137" s="23">
        <f>'[2]13 anys'!Q72</f>
        <v>5</v>
      </c>
      <c r="I137" s="24">
        <f>'[2]13 anys'!R72</f>
        <v>5</v>
      </c>
      <c r="J137" s="9">
        <f>'[2]13 anys'!X72</f>
        <v>5.6</v>
      </c>
    </row>
    <row r="138" spans="1:10" s="33" customFormat="1" x14ac:dyDescent="0.25">
      <c r="A138" s="204"/>
      <c r="B138" s="190"/>
      <c r="C138" s="193"/>
      <c r="D138" s="23">
        <f>'[2]13 anys'!F74</f>
        <v>3.3333333333333335</v>
      </c>
      <c r="E138" s="23">
        <f>'[2]13 anys'!I74</f>
        <v>6</v>
      </c>
      <c r="F138" s="24">
        <f>'[2]13 anys'!J74</f>
        <v>4.666666666666667</v>
      </c>
      <c r="G138" s="23">
        <f>'[2]13 anys'!M74</f>
        <v>5</v>
      </c>
      <c r="H138" s="23">
        <f>'[2]13 anys'!Q74</f>
        <v>5.5</v>
      </c>
      <c r="I138" s="24">
        <f>'[2]13 anys'!R74</f>
        <v>5.25</v>
      </c>
      <c r="J138" s="9">
        <f>'[2]13 anys'!X74</f>
        <v>4.9833333333333334</v>
      </c>
    </row>
    <row r="139" spans="1:10" s="33" customFormat="1" x14ac:dyDescent="0.25">
      <c r="A139" s="204"/>
      <c r="B139" s="190"/>
      <c r="C139" s="193"/>
      <c r="D139" s="23">
        <f>'[2]13 anys'!F76</f>
        <v>4</v>
      </c>
      <c r="E139" s="23">
        <f>'[2]13 anys'!I76</f>
        <v>6</v>
      </c>
      <c r="F139" s="24">
        <f>'[2]13 anys'!J76</f>
        <v>5</v>
      </c>
      <c r="G139" s="23">
        <f>'[2]13 anys'!M76</f>
        <v>5</v>
      </c>
      <c r="H139" s="23">
        <f>'[2]13 anys'!Q76</f>
        <v>5.5</v>
      </c>
      <c r="I139" s="24">
        <f>'[2]13 anys'!R76</f>
        <v>5.25</v>
      </c>
      <c r="J139" s="9">
        <f>'[2]13 anys'!X76</f>
        <v>5.05</v>
      </c>
    </row>
    <row r="140" spans="1:10" s="33" customFormat="1" x14ac:dyDescent="0.25">
      <c r="A140" s="204"/>
      <c r="B140" s="190"/>
      <c r="C140" s="193"/>
      <c r="D140" s="23">
        <f>'[2]13 anys'!F79</f>
        <v>4.333333333333333</v>
      </c>
      <c r="E140" s="23">
        <f>'[2]13 anys'!I79</f>
        <v>7</v>
      </c>
      <c r="F140" s="24">
        <f>'[2]13 anys'!J79</f>
        <v>5.6666666666666661</v>
      </c>
      <c r="G140" s="23">
        <f>'[2]13 anys'!M79</f>
        <v>5</v>
      </c>
      <c r="H140" s="23">
        <f>'[2]13 anys'!Q79</f>
        <v>5.5</v>
      </c>
      <c r="I140" s="24">
        <f>'[2]13 anys'!R79</f>
        <v>5.25</v>
      </c>
      <c r="J140" s="9">
        <f>'[2]13 anys'!X79</f>
        <v>6.9833333333333325</v>
      </c>
    </row>
    <row r="141" spans="1:10" s="33" customFormat="1" x14ac:dyDescent="0.25">
      <c r="A141" s="204"/>
      <c r="B141" s="190"/>
      <c r="C141" s="193"/>
      <c r="D141" s="23">
        <f>'[2]13 anys'!F82</f>
        <v>5.333333333333333</v>
      </c>
      <c r="E141" s="23">
        <f>'[2]13 anys'!I82</f>
        <v>6</v>
      </c>
      <c r="F141" s="24">
        <f>'[2]13 anys'!J82</f>
        <v>5.6666666666666661</v>
      </c>
      <c r="G141" s="23">
        <f>'[2]13 anys'!M82</f>
        <v>5</v>
      </c>
      <c r="H141" s="23">
        <f>'[2]13 anys'!Q82</f>
        <v>5.5</v>
      </c>
      <c r="I141" s="24">
        <f>'[2]13 anys'!R82</f>
        <v>5.25</v>
      </c>
      <c r="J141" s="9">
        <f>'[2]13 anys'!X82</f>
        <v>5.3194444444444438</v>
      </c>
    </row>
    <row r="142" spans="1:10" s="33" customFormat="1" x14ac:dyDescent="0.25">
      <c r="A142" s="204"/>
      <c r="B142" s="190"/>
      <c r="C142" s="193"/>
      <c r="D142" s="23">
        <f>'[2]13 anys'!F83</f>
        <v>10</v>
      </c>
      <c r="E142" s="23">
        <f>'[2]13 anys'!I83</f>
        <v>10</v>
      </c>
      <c r="F142" s="24">
        <f>'[2]13 anys'!J83</f>
        <v>10</v>
      </c>
      <c r="G142" s="23">
        <f>'[2]13 anys'!M83</f>
        <v>10</v>
      </c>
      <c r="H142" s="23">
        <f>'[2]13 anys'!Q83</f>
        <v>9</v>
      </c>
      <c r="I142" s="24">
        <f>'[2]13 anys'!R83</f>
        <v>9.5</v>
      </c>
      <c r="J142" s="9">
        <f>'[2]13 anys'!X83</f>
        <v>9.1</v>
      </c>
    </row>
    <row r="143" spans="1:10" s="33" customFormat="1" x14ac:dyDescent="0.25">
      <c r="A143" s="204"/>
      <c r="B143" s="190"/>
      <c r="C143" s="193"/>
      <c r="D143" s="23">
        <f>'[2]13 anys'!F85</f>
        <v>6.333333333333333</v>
      </c>
      <c r="E143" s="23">
        <f>'[2]13 anys'!I85</f>
        <v>7</v>
      </c>
      <c r="F143" s="24">
        <f>'[2]13 anys'!J85</f>
        <v>6.6666666666666661</v>
      </c>
      <c r="G143" s="23">
        <f>'[2]13 anys'!M85</f>
        <v>6</v>
      </c>
      <c r="H143" s="23">
        <f>'[2]13 anys'!Q85</f>
        <v>7</v>
      </c>
      <c r="I143" s="24">
        <f>'[2]13 anys'!R85</f>
        <v>6.5</v>
      </c>
      <c r="J143" s="9">
        <f>'[2]13 anys'!X85</f>
        <v>6.4333333333333327</v>
      </c>
    </row>
    <row r="144" spans="1:10" s="33" customFormat="1" x14ac:dyDescent="0.25">
      <c r="A144" s="204"/>
      <c r="B144" s="190"/>
      <c r="C144" s="193"/>
      <c r="D144" s="23">
        <f>'[2]13 anys'!F86</f>
        <v>6.333333333333333</v>
      </c>
      <c r="E144" s="23">
        <f>'[2]13 anys'!I86</f>
        <v>7</v>
      </c>
      <c r="F144" s="24">
        <f>'[2]13 anys'!J86</f>
        <v>6.6666666666666661</v>
      </c>
      <c r="G144" s="23">
        <f>'[2]13 anys'!M86</f>
        <v>6</v>
      </c>
      <c r="H144" s="23">
        <f>'[2]13 anys'!Q86</f>
        <v>7</v>
      </c>
      <c r="I144" s="24">
        <f>'[2]13 anys'!R86</f>
        <v>6.5</v>
      </c>
      <c r="J144" s="9">
        <f>'[2]13 anys'!X86</f>
        <v>7.1944444444444438</v>
      </c>
    </row>
    <row r="145" spans="1:10" s="33" customFormat="1" x14ac:dyDescent="0.25">
      <c r="A145" s="204"/>
      <c r="B145" s="190"/>
      <c r="C145" s="193"/>
      <c r="D145" s="23">
        <f>'[2]13 anys'!F97</f>
        <v>3</v>
      </c>
      <c r="E145" s="23">
        <f>'[2]13 anys'!I97</f>
        <v>3.5</v>
      </c>
      <c r="F145" s="24">
        <f>'[2]13 anys'!J97</f>
        <v>3.25</v>
      </c>
      <c r="G145" s="23">
        <f>'[2]13 anys'!M97</f>
        <v>1</v>
      </c>
      <c r="H145" s="23">
        <f>'[2]13 anys'!Q97</f>
        <v>2</v>
      </c>
      <c r="I145" s="24">
        <f>'[2]13 anys'!R97</f>
        <v>1.5</v>
      </c>
      <c r="J145" s="9">
        <f>'[2]13 anys'!X97</f>
        <v>1.95</v>
      </c>
    </row>
    <row r="146" spans="1:10" s="33" customFormat="1" x14ac:dyDescent="0.25">
      <c r="A146" s="204"/>
      <c r="B146" s="190"/>
      <c r="C146" s="193"/>
      <c r="D146" s="23">
        <f>'[2]13 anys'!F88</f>
        <v>7.333333333333333</v>
      </c>
      <c r="E146" s="23">
        <f>'[2]13 anys'!I88</f>
        <v>8</v>
      </c>
      <c r="F146" s="24">
        <f>'[2]13 anys'!J88</f>
        <v>7.6666666666666661</v>
      </c>
      <c r="G146" s="23">
        <f>'[2]13 anys'!M88</f>
        <v>7</v>
      </c>
      <c r="H146" s="23">
        <f>'[2]13 anys'!Q88</f>
        <v>7</v>
      </c>
      <c r="I146" s="24">
        <f>'[2]13 anys'!R88</f>
        <v>7</v>
      </c>
      <c r="J146" s="9">
        <f>'[2]13 anys'!X88</f>
        <v>7.5333333333333332</v>
      </c>
    </row>
    <row r="147" spans="1:10" s="33" customFormat="1" x14ac:dyDescent="0.25">
      <c r="A147" s="204"/>
      <c r="B147" s="190"/>
      <c r="C147" s="193"/>
      <c r="D147" s="23">
        <f>'[2]13 anys'!F89</f>
        <v>7.666666666666667</v>
      </c>
      <c r="E147" s="23">
        <f>'[2]13 anys'!I89</f>
        <v>9</v>
      </c>
      <c r="F147" s="24">
        <f>'[2]13 anys'!J89</f>
        <v>8.3333333333333339</v>
      </c>
      <c r="G147" s="23">
        <f>'[2]13 anys'!M89</f>
        <v>7</v>
      </c>
      <c r="H147" s="23">
        <f>'[2]13 anys'!Q89</f>
        <v>7.5</v>
      </c>
      <c r="I147" s="24">
        <f>'[2]13 anys'!R89</f>
        <v>7.25</v>
      </c>
      <c r="J147" s="9">
        <f>'[2]13 anys'!X89</f>
        <v>8.3166666666666664</v>
      </c>
    </row>
    <row r="148" spans="1:10" s="33" customFormat="1" x14ac:dyDescent="0.25">
      <c r="A148" s="204"/>
      <c r="B148" s="190"/>
      <c r="C148" s="193"/>
      <c r="D148" s="23">
        <f>'[2]13 anys'!F91</f>
        <v>7</v>
      </c>
      <c r="E148" s="23">
        <f>'[2]13 anys'!I91</f>
        <v>8</v>
      </c>
      <c r="F148" s="24">
        <f>'[2]13 anys'!J91</f>
        <v>7.5</v>
      </c>
      <c r="G148" s="23">
        <f>'[2]13 anys'!M91</f>
        <v>7</v>
      </c>
      <c r="H148" s="23">
        <f>'[2]13 anys'!Q91</f>
        <v>6.5</v>
      </c>
      <c r="I148" s="24">
        <f>'[2]13 anys'!R91</f>
        <v>6.75</v>
      </c>
      <c r="J148" s="9">
        <f>'[2]13 anys'!X91</f>
        <v>7.05</v>
      </c>
    </row>
    <row r="149" spans="1:10" s="33" customFormat="1" x14ac:dyDescent="0.25">
      <c r="A149" s="204"/>
      <c r="B149" s="190"/>
      <c r="C149" s="193"/>
      <c r="D149" s="23">
        <f>'[2]13 anys'!F92</f>
        <v>3</v>
      </c>
      <c r="E149" s="23">
        <f>'[2]13 anys'!I92</f>
        <v>5</v>
      </c>
      <c r="F149" s="24">
        <f>'[2]13 anys'!J92</f>
        <v>4</v>
      </c>
      <c r="G149" s="23">
        <f>'[2]13 anys'!M92</f>
        <v>3</v>
      </c>
      <c r="H149" s="23">
        <f>'[2]13 anys'!Q92</f>
        <v>4.5</v>
      </c>
      <c r="I149" s="24">
        <f>'[2]13 anys'!R92</f>
        <v>3.75</v>
      </c>
      <c r="J149" s="9">
        <f>'[2]13 anys'!X92</f>
        <v>3.95</v>
      </c>
    </row>
    <row r="150" spans="1:10" s="33" customFormat="1" x14ac:dyDescent="0.25">
      <c r="A150" s="204"/>
      <c r="B150" s="190"/>
      <c r="C150" s="193"/>
      <c r="D150" s="23">
        <f>'[2]13 anys'!F93</f>
        <v>6.333333333333333</v>
      </c>
      <c r="E150" s="23">
        <f>'[2]13 anys'!I93</f>
        <v>7</v>
      </c>
      <c r="F150" s="24">
        <f>'[2]13 anys'!J93</f>
        <v>6.6666666666666661</v>
      </c>
      <c r="G150" s="23">
        <f>'[2]13 anys'!M93</f>
        <v>5</v>
      </c>
      <c r="H150" s="23">
        <f>'[2]13 anys'!Q93</f>
        <v>6</v>
      </c>
      <c r="I150" s="24">
        <f>'[2]13 anys'!R93</f>
        <v>5.5</v>
      </c>
      <c r="J150" s="9">
        <f>'[2]13 anys'!X93</f>
        <v>7.2333333333333325</v>
      </c>
    </row>
    <row r="151" spans="1:10" s="33" customFormat="1" x14ac:dyDescent="0.25">
      <c r="A151" s="204"/>
      <c r="B151" s="190"/>
      <c r="C151" s="193"/>
      <c r="D151" s="23">
        <f>'[2]13 anys'!F95</f>
        <v>6.333333333333333</v>
      </c>
      <c r="E151" s="23">
        <f>'[2]13 anys'!I95</f>
        <v>6</v>
      </c>
      <c r="F151" s="24">
        <f>'[2]13 anys'!J95</f>
        <v>6.1666666666666661</v>
      </c>
      <c r="G151" s="23">
        <f>'[2]13 anys'!M95</f>
        <v>5</v>
      </c>
      <c r="H151" s="23">
        <f>'[2]13 anys'!Q95</f>
        <v>6.5</v>
      </c>
      <c r="I151" s="24">
        <f>'[2]13 anys'!R95</f>
        <v>5.75</v>
      </c>
      <c r="J151" s="9">
        <f>'[2]13 anys'!X95</f>
        <v>6.1833333333333327</v>
      </c>
    </row>
    <row r="152" spans="1:10" s="33" customFormat="1" x14ac:dyDescent="0.25">
      <c r="A152" s="204"/>
      <c r="B152" s="190"/>
      <c r="C152" s="193"/>
      <c r="D152" s="23">
        <f>'[2]13 anys'!F96</f>
        <v>5.333333333333333</v>
      </c>
      <c r="E152" s="23">
        <f>'[2]13 anys'!I96</f>
        <v>6</v>
      </c>
      <c r="F152" s="24">
        <f>'[2]13 anys'!J96</f>
        <v>5.6666666666666661</v>
      </c>
      <c r="G152" s="23">
        <f>'[2]13 anys'!M96</f>
        <v>5</v>
      </c>
      <c r="H152" s="23">
        <f>'[2]13 anys'!Q96</f>
        <v>6</v>
      </c>
      <c r="I152" s="24">
        <f>'[2]13 anys'!R96</f>
        <v>5.5</v>
      </c>
      <c r="J152" s="9">
        <f>'[2]13 anys'!X96</f>
        <v>6.4333333333333327</v>
      </c>
    </row>
    <row r="153" spans="1:10" s="33" customFormat="1" x14ac:dyDescent="0.25">
      <c r="A153" s="204"/>
      <c r="B153" s="190"/>
      <c r="C153" s="193"/>
      <c r="D153" s="23">
        <f>'[2]13 anys'!F99</f>
        <v>4.333333333333333</v>
      </c>
      <c r="E153" s="23">
        <f>'[2]13 anys'!I99</f>
        <v>4</v>
      </c>
      <c r="F153" s="24">
        <f>'[2]13 anys'!J99</f>
        <v>4.1666666666666661</v>
      </c>
      <c r="G153" s="23">
        <f>'[2]13 anys'!M99</f>
        <v>0</v>
      </c>
      <c r="H153" s="23">
        <f>'[2]13 anys'!Q99</f>
        <v>2</v>
      </c>
      <c r="I153" s="24">
        <f>'[2]13 anys'!R99</f>
        <v>2</v>
      </c>
      <c r="J153" s="9">
        <f>'[2]13 anys'!X99</f>
        <v>2.2333333333333334</v>
      </c>
    </row>
    <row r="154" spans="1:10" s="33" customFormat="1" x14ac:dyDescent="0.25">
      <c r="A154" s="204"/>
      <c r="B154" s="190"/>
      <c r="C154" s="193"/>
      <c r="D154" s="23">
        <f>'[2]13 anys'!F101</f>
        <v>5</v>
      </c>
      <c r="E154" s="23">
        <f>'[2]13 anys'!I101</f>
        <v>4</v>
      </c>
      <c r="F154" s="24">
        <f>'[2]13 anys'!J101</f>
        <v>4.5</v>
      </c>
      <c r="G154" s="23">
        <f>'[2]13 anys'!M101</f>
        <v>5</v>
      </c>
      <c r="H154" s="23">
        <f>'[2]13 anys'!Q101</f>
        <v>4.5</v>
      </c>
      <c r="I154" s="24">
        <f>'[2]13 anys'!R101</f>
        <v>4.75</v>
      </c>
      <c r="J154" s="9">
        <f>'[2]13 anys'!X101</f>
        <v>5.25</v>
      </c>
    </row>
    <row r="155" spans="1:10" s="33" customFormat="1" x14ac:dyDescent="0.25">
      <c r="A155" s="204"/>
      <c r="B155" s="190"/>
      <c r="C155" s="193"/>
      <c r="D155" s="23">
        <f>'[2]13 anys'!F105</f>
        <v>6</v>
      </c>
      <c r="E155" s="23">
        <f>'[2]13 anys'!I105</f>
        <v>7</v>
      </c>
      <c r="F155" s="24">
        <f>'[2]13 anys'!J105</f>
        <v>6.5</v>
      </c>
      <c r="G155" s="23">
        <f>'[2]13 anys'!M105</f>
        <v>6</v>
      </c>
      <c r="H155" s="23">
        <f>'[2]13 anys'!Q105</f>
        <v>6</v>
      </c>
      <c r="I155" s="24">
        <f>'[2]13 anys'!R105</f>
        <v>6</v>
      </c>
      <c r="J155" s="9">
        <f>'[2]13 anys'!X105</f>
        <v>6.1</v>
      </c>
    </row>
    <row r="156" spans="1:10" s="33" customFormat="1" x14ac:dyDescent="0.25">
      <c r="A156" s="204"/>
      <c r="B156" s="190"/>
      <c r="C156" s="193"/>
      <c r="D156" s="23">
        <f>'[2]13 anys'!F106</f>
        <v>6.666666666666667</v>
      </c>
      <c r="E156" s="23">
        <f>'[2]13 anys'!I106</f>
        <v>7</v>
      </c>
      <c r="F156" s="24">
        <f>'[2]13 anys'!J106</f>
        <v>6.8333333333333339</v>
      </c>
      <c r="G156" s="23">
        <f>'[2]13 anys'!M106</f>
        <v>5</v>
      </c>
      <c r="H156" s="23">
        <f>'[2]13 anys'!Q106</f>
        <v>6.5</v>
      </c>
      <c r="I156" s="24">
        <f>'[2]13 anys'!R106</f>
        <v>5.75</v>
      </c>
      <c r="J156" s="9">
        <f>'[2]13 anys'!X106</f>
        <v>6.4305555555555562</v>
      </c>
    </row>
    <row r="157" spans="1:10" s="33" customFormat="1" x14ac:dyDescent="0.25">
      <c r="A157" s="204"/>
      <c r="B157" s="190"/>
      <c r="C157" s="194"/>
      <c r="D157" s="10">
        <f>'[2]13 anys'!F111</f>
        <v>6.666666666666667</v>
      </c>
      <c r="E157" s="10">
        <f>'[2]13 anys'!I111</f>
        <v>7</v>
      </c>
      <c r="F157" s="11">
        <f>'[2]13 anys'!J111</f>
        <v>6.8333333333333339</v>
      </c>
      <c r="G157" s="10">
        <f>'[2]13 anys'!M111</f>
        <v>5</v>
      </c>
      <c r="H157" s="10">
        <f>'[2]13 anys'!Q111</f>
        <v>5.5</v>
      </c>
      <c r="I157" s="11">
        <f>'[2]13 anys'!R111</f>
        <v>5.25</v>
      </c>
      <c r="J157" s="12">
        <f>'[2]13 anys'!X111</f>
        <v>6.2166666666666668</v>
      </c>
    </row>
    <row r="158" spans="1:10" s="33" customFormat="1" x14ac:dyDescent="0.25">
      <c r="A158" s="204"/>
      <c r="B158" s="190"/>
      <c r="C158" s="195" t="s">
        <v>13</v>
      </c>
      <c r="D158" s="23">
        <f>'[2]13 anys'!F4</f>
        <v>5</v>
      </c>
      <c r="E158" s="23">
        <f>'[2]13 anys'!I4</f>
        <v>5</v>
      </c>
      <c r="F158" s="24">
        <f>'[2]13 anys'!J4</f>
        <v>5</v>
      </c>
      <c r="G158" s="23">
        <f>'[2]13 anys'!M4</f>
        <v>5</v>
      </c>
      <c r="H158" s="23">
        <f>'[2]13 anys'!Q4</f>
        <v>5.5</v>
      </c>
      <c r="I158" s="24">
        <f>'[2]13 anys'!R4</f>
        <v>5.25</v>
      </c>
      <c r="J158" s="9">
        <f>'[2]13 anys'!X4</f>
        <v>6.05</v>
      </c>
    </row>
    <row r="159" spans="1:10" s="33" customFormat="1" x14ac:dyDescent="0.25">
      <c r="A159" s="204"/>
      <c r="B159" s="190"/>
      <c r="C159" s="196"/>
      <c r="D159" s="23">
        <f>'[2]13 anys'!F10</f>
        <v>8</v>
      </c>
      <c r="E159" s="23">
        <f>'[2]13 anys'!I10</f>
        <v>8</v>
      </c>
      <c r="F159" s="24">
        <f>'[2]13 anys'!J10</f>
        <v>8</v>
      </c>
      <c r="G159" s="23">
        <f>'[2]13 anys'!M10</f>
        <v>8</v>
      </c>
      <c r="H159" s="23">
        <f>'[2]13 anys'!Q10</f>
        <v>8</v>
      </c>
      <c r="I159" s="24">
        <f>'[2]13 anys'!R10</f>
        <v>8</v>
      </c>
      <c r="J159" s="9">
        <f>'[2]13 anys'!X10</f>
        <v>8.1999999999999993</v>
      </c>
    </row>
    <row r="160" spans="1:10" s="33" customFormat="1" x14ac:dyDescent="0.25">
      <c r="A160" s="204"/>
      <c r="B160" s="190"/>
      <c r="C160" s="196"/>
      <c r="D160" s="23">
        <f>'[2]13 anys'!F16</f>
        <v>1.25</v>
      </c>
      <c r="E160" s="23">
        <f>'[2]13 anys'!I16</f>
        <v>2</v>
      </c>
      <c r="F160" s="24">
        <f>'[2]13 anys'!J16</f>
        <v>1.625</v>
      </c>
      <c r="G160" s="23">
        <f>'[2]13 anys'!M16</f>
        <v>1</v>
      </c>
      <c r="H160" s="23">
        <f>'[2]13 anys'!Q16</f>
        <v>1</v>
      </c>
      <c r="I160" s="24">
        <f>'[2]13 anys'!R16</f>
        <v>1</v>
      </c>
      <c r="J160" s="9">
        <f>'[2]13 anys'!X16</f>
        <v>1.125</v>
      </c>
    </row>
    <row r="161" spans="1:10" s="33" customFormat="1" x14ac:dyDescent="0.25">
      <c r="A161" s="204"/>
      <c r="B161" s="190"/>
      <c r="C161" s="196"/>
      <c r="D161" s="23">
        <f>'[2]13 anys'!F17</f>
        <v>5</v>
      </c>
      <c r="E161" s="23">
        <f>'[2]13 anys'!I17</f>
        <v>6</v>
      </c>
      <c r="F161" s="24">
        <f>'[2]13 anys'!J17</f>
        <v>5.5</v>
      </c>
      <c r="G161" s="23">
        <f>'[2]13 anys'!M17</f>
        <v>5</v>
      </c>
      <c r="H161" s="23">
        <f>'[2]13 anys'!Q17</f>
        <v>5.5</v>
      </c>
      <c r="I161" s="24">
        <f>'[2]13 anys'!R17</f>
        <v>5.25</v>
      </c>
      <c r="J161" s="9">
        <f>'[2]13 anys'!X17</f>
        <v>4.95</v>
      </c>
    </row>
    <row r="162" spans="1:10" s="33" customFormat="1" x14ac:dyDescent="0.25">
      <c r="A162" s="204"/>
      <c r="B162" s="190"/>
      <c r="C162" s="196"/>
      <c r="D162" s="23">
        <f>'[2]13 anys'!F18</f>
        <v>6.666666666666667</v>
      </c>
      <c r="E162" s="23">
        <f>'[2]13 anys'!I18</f>
        <v>7</v>
      </c>
      <c r="F162" s="24">
        <f>'[2]13 anys'!J18</f>
        <v>6.8333333333333339</v>
      </c>
      <c r="G162" s="23">
        <f>'[2]13 anys'!M18</f>
        <v>5</v>
      </c>
      <c r="H162" s="23">
        <f>'[2]13 anys'!Q18</f>
        <v>6</v>
      </c>
      <c r="I162" s="24">
        <f>'[2]13 anys'!R18</f>
        <v>5.5</v>
      </c>
      <c r="J162" s="9">
        <f>'[2]13 anys'!X18</f>
        <v>6.666666666666667</v>
      </c>
    </row>
    <row r="163" spans="1:10" s="33" customFormat="1" x14ac:dyDescent="0.25">
      <c r="A163" s="204"/>
      <c r="B163" s="190"/>
      <c r="C163" s="196"/>
      <c r="D163" s="23">
        <f>'[2]13 anys'!F23</f>
        <v>5.333333333333333</v>
      </c>
      <c r="E163" s="23">
        <f>'[2]13 anys'!I23</f>
        <v>7</v>
      </c>
      <c r="F163" s="24">
        <f>'[2]13 anys'!J23</f>
        <v>6.1666666666666661</v>
      </c>
      <c r="G163" s="23">
        <f>'[2]13 anys'!M23</f>
        <v>6</v>
      </c>
      <c r="H163" s="23">
        <f>'[2]13 anys'!Q23</f>
        <v>7</v>
      </c>
      <c r="I163" s="24">
        <f>'[2]13 anys'!R23</f>
        <v>6.5</v>
      </c>
      <c r="J163" s="9">
        <f>'[2]13 anys'!X23</f>
        <v>6.9333333333333327</v>
      </c>
    </row>
    <row r="164" spans="1:10" s="33" customFormat="1" x14ac:dyDescent="0.25">
      <c r="A164" s="204"/>
      <c r="B164" s="190"/>
      <c r="C164" s="196"/>
      <c r="D164" s="23">
        <f>'[2]13 anys'!F24</f>
        <v>2.3333333333333335</v>
      </c>
      <c r="E164" s="23">
        <f>'[2]13 anys'!I24</f>
        <v>5</v>
      </c>
      <c r="F164" s="24">
        <f>'[2]13 anys'!J24</f>
        <v>3.666666666666667</v>
      </c>
      <c r="G164" s="23">
        <f>'[2]13 anys'!M24</f>
        <v>5</v>
      </c>
      <c r="H164" s="23">
        <f>'[2]13 anys'!Q24</f>
        <v>5.5</v>
      </c>
      <c r="I164" s="24">
        <f>'[2]13 anys'!R24</f>
        <v>5.25</v>
      </c>
      <c r="J164" s="9">
        <f>'[2]13 anys'!X24</f>
        <v>4.5833333333333339</v>
      </c>
    </row>
    <row r="165" spans="1:10" s="33" customFormat="1" x14ac:dyDescent="0.25">
      <c r="A165" s="204"/>
      <c r="B165" s="190"/>
      <c r="C165" s="196"/>
      <c r="D165" s="23">
        <f>'[2]13 anys'!F26</f>
        <v>1.25</v>
      </c>
      <c r="E165" s="23">
        <f>'[2]13 anys'!I26</f>
        <v>1</v>
      </c>
      <c r="F165" s="24">
        <f>'[2]13 anys'!J26</f>
        <v>1.125</v>
      </c>
      <c r="G165" s="23">
        <f>'[2]13 anys'!M26</f>
        <v>1</v>
      </c>
      <c r="H165" s="23">
        <f>'[2]13 anys'!Q26</f>
        <v>1</v>
      </c>
      <c r="I165" s="24">
        <f>'[2]13 anys'!R26</f>
        <v>1</v>
      </c>
      <c r="J165" s="9">
        <f>'[2]13 anys'!X26</f>
        <v>1.0249999999999999</v>
      </c>
    </row>
    <row r="166" spans="1:10" s="33" customFormat="1" x14ac:dyDescent="0.25">
      <c r="A166" s="204"/>
      <c r="B166" s="190"/>
      <c r="C166" s="196"/>
      <c r="D166" s="23">
        <f>'[2]13 anys'!F27</f>
        <v>1.6666666666666667</v>
      </c>
      <c r="E166" s="23">
        <f>'[2]13 anys'!I27</f>
        <v>0</v>
      </c>
      <c r="F166" s="24">
        <f>'[2]13 anys'!J27</f>
        <v>1.6666666666666667</v>
      </c>
      <c r="G166" s="23">
        <f>'[2]13 anys'!M27</f>
        <v>0</v>
      </c>
      <c r="H166" s="23">
        <f>'[2]13 anys'!Q27</f>
        <v>0</v>
      </c>
      <c r="I166" s="24">
        <f>'[2]13 anys'!R27</f>
        <v>0</v>
      </c>
      <c r="J166" s="9">
        <f>'[2]13 anys'!X27</f>
        <v>0.33333333333333337</v>
      </c>
    </row>
    <row r="167" spans="1:10" s="33" customFormat="1" x14ac:dyDescent="0.25">
      <c r="A167" s="204"/>
      <c r="B167" s="190"/>
      <c r="C167" s="196"/>
      <c r="D167" s="23">
        <f>'[2]13 anys'!F28</f>
        <v>4</v>
      </c>
      <c r="E167" s="23">
        <f>'[2]13 anys'!I28</f>
        <v>2</v>
      </c>
      <c r="F167" s="24">
        <f>'[2]13 anys'!J28</f>
        <v>3</v>
      </c>
      <c r="G167" s="23">
        <f>'[2]13 anys'!M28</f>
        <v>2</v>
      </c>
      <c r="H167" s="23">
        <f>'[2]13 anys'!Q28</f>
        <v>4</v>
      </c>
      <c r="I167" s="24">
        <f>'[2]13 anys'!R28</f>
        <v>3</v>
      </c>
      <c r="J167" s="9">
        <f>'[2]13 anys'!X28</f>
        <v>4.2</v>
      </c>
    </row>
    <row r="168" spans="1:10" s="33" customFormat="1" x14ac:dyDescent="0.25">
      <c r="A168" s="204"/>
      <c r="B168" s="190"/>
      <c r="C168" s="196"/>
      <c r="D168" s="23">
        <f>'[2]13 anys'!F29</f>
        <v>5</v>
      </c>
      <c r="E168" s="23">
        <f>'[2]13 anys'!I29</f>
        <v>5</v>
      </c>
      <c r="F168" s="24">
        <f>'[2]13 anys'!J29</f>
        <v>5</v>
      </c>
      <c r="G168" s="23">
        <f>'[2]13 anys'!M29</f>
        <v>5</v>
      </c>
      <c r="H168" s="23">
        <f>'[2]13 anys'!Q29</f>
        <v>5</v>
      </c>
      <c r="I168" s="24">
        <f>'[2]13 anys'!R29</f>
        <v>5</v>
      </c>
      <c r="J168" s="9">
        <f>'[2]13 anys'!X29</f>
        <v>5.6</v>
      </c>
    </row>
    <row r="169" spans="1:10" s="33" customFormat="1" x14ac:dyDescent="0.25">
      <c r="A169" s="204"/>
      <c r="B169" s="190"/>
      <c r="C169" s="196"/>
      <c r="D169" s="23">
        <f>'[2]13 anys'!F33</f>
        <v>8.3333333333333339</v>
      </c>
      <c r="E169" s="23">
        <f>'[2]13 anys'!I33</f>
        <v>8</v>
      </c>
      <c r="F169" s="24">
        <f>'[2]13 anys'!J33</f>
        <v>8.1666666666666679</v>
      </c>
      <c r="G169" s="23">
        <f>'[2]13 anys'!M33</f>
        <v>6</v>
      </c>
      <c r="H169" s="23">
        <f>'[2]13 anys'!Q33</f>
        <v>8</v>
      </c>
      <c r="I169" s="24">
        <f>'[2]13 anys'!R33</f>
        <v>7</v>
      </c>
      <c r="J169" s="9">
        <f>'[2]13 anys'!X33</f>
        <v>6.8333333333333339</v>
      </c>
    </row>
    <row r="170" spans="1:10" s="33" customFormat="1" x14ac:dyDescent="0.25">
      <c r="A170" s="204"/>
      <c r="B170" s="190"/>
      <c r="C170" s="196"/>
      <c r="D170" s="23">
        <f>'[2]13 anys'!F34</f>
        <v>6</v>
      </c>
      <c r="E170" s="23">
        <f>'[2]13 anys'!I34</f>
        <v>6</v>
      </c>
      <c r="F170" s="24">
        <f>'[2]13 anys'!J34</f>
        <v>6</v>
      </c>
      <c r="G170" s="23">
        <f>'[2]13 anys'!M34</f>
        <v>5</v>
      </c>
      <c r="H170" s="23">
        <f>'[2]13 anys'!Q34</f>
        <v>6</v>
      </c>
      <c r="I170" s="24">
        <f>'[2]13 anys'!R34</f>
        <v>5.5</v>
      </c>
      <c r="J170" s="9">
        <f>'[2]13 anys'!X34</f>
        <v>5.7</v>
      </c>
    </row>
    <row r="171" spans="1:10" s="33" customFormat="1" x14ac:dyDescent="0.25">
      <c r="A171" s="204"/>
      <c r="B171" s="190"/>
      <c r="C171" s="196"/>
      <c r="D171" s="23">
        <f>'[2]13 anys'!F35</f>
        <v>2.6666666666666665</v>
      </c>
      <c r="E171" s="23">
        <f>'[2]13 anys'!I35</f>
        <v>4</v>
      </c>
      <c r="F171" s="24">
        <f>'[2]13 anys'!J35</f>
        <v>3.333333333333333</v>
      </c>
      <c r="G171" s="23">
        <f>'[2]13 anys'!M35</f>
        <v>3</v>
      </c>
      <c r="H171" s="23">
        <f>'[2]13 anys'!Q35</f>
        <v>4</v>
      </c>
      <c r="I171" s="24">
        <f>'[2]13 anys'!R35</f>
        <v>3.5</v>
      </c>
      <c r="J171" s="9">
        <f>'[2]13 anys'!X35</f>
        <v>3.9666666666666663</v>
      </c>
    </row>
    <row r="172" spans="1:10" s="33" customFormat="1" x14ac:dyDescent="0.25">
      <c r="A172" s="204"/>
      <c r="B172" s="190"/>
      <c r="C172" s="196"/>
      <c r="D172" s="23">
        <f>'[2]13 anys'!F37</f>
        <v>4.666666666666667</v>
      </c>
      <c r="E172" s="23">
        <f>'[2]13 anys'!I37</f>
        <v>8</v>
      </c>
      <c r="F172" s="24">
        <f>'[2]13 anys'!J37</f>
        <v>6.3333333333333339</v>
      </c>
      <c r="G172" s="23">
        <f>'[2]13 anys'!M37</f>
        <v>5</v>
      </c>
      <c r="H172" s="23">
        <f>'[2]13 anys'!Q37</f>
        <v>7</v>
      </c>
      <c r="I172" s="24">
        <f>'[2]13 anys'!R37</f>
        <v>6</v>
      </c>
      <c r="J172" s="9">
        <f>'[2]13 anys'!X37</f>
        <v>6.4666666666666668</v>
      </c>
    </row>
    <row r="173" spans="1:10" s="33" customFormat="1" x14ac:dyDescent="0.25">
      <c r="A173" s="204"/>
      <c r="B173" s="190"/>
      <c r="C173" s="196"/>
      <c r="D173" s="23">
        <f>'[2]13 anys'!F38</f>
        <v>8</v>
      </c>
      <c r="E173" s="23">
        <f>'[2]13 anys'!I38</f>
        <v>9</v>
      </c>
      <c r="F173" s="24">
        <f>'[2]13 anys'!J38</f>
        <v>8.5</v>
      </c>
      <c r="G173" s="23">
        <f>'[2]13 anys'!M38</f>
        <v>9</v>
      </c>
      <c r="H173" s="23">
        <f>'[2]13 anys'!Q38</f>
        <v>9.5</v>
      </c>
      <c r="I173" s="24">
        <f>'[2]13 anys'!R38</f>
        <v>9.25</v>
      </c>
      <c r="J173" s="9">
        <f>'[2]13 anys'!X38</f>
        <v>9.15</v>
      </c>
    </row>
    <row r="174" spans="1:10" s="33" customFormat="1" x14ac:dyDescent="0.25">
      <c r="A174" s="204"/>
      <c r="B174" s="190"/>
      <c r="C174" s="196"/>
      <c r="D174" s="23">
        <f>'[2]13 anys'!F41</f>
        <v>8</v>
      </c>
      <c r="E174" s="23">
        <f>'[2]13 anys'!I41</f>
        <v>9</v>
      </c>
      <c r="F174" s="24">
        <f>'[2]13 anys'!J41</f>
        <v>8.5</v>
      </c>
      <c r="G174" s="23">
        <f>'[2]13 anys'!M41</f>
        <v>8</v>
      </c>
      <c r="H174" s="23">
        <f>'[2]13 anys'!Q41</f>
        <v>9</v>
      </c>
      <c r="I174" s="24">
        <f>'[2]13 anys'!R41</f>
        <v>8.5</v>
      </c>
      <c r="J174" s="9">
        <f>'[2]13 anys'!X41</f>
        <v>7.6</v>
      </c>
    </row>
    <row r="175" spans="1:10" s="33" customFormat="1" x14ac:dyDescent="0.25">
      <c r="A175" s="204"/>
      <c r="B175" s="190"/>
      <c r="C175" s="196"/>
      <c r="D175" s="23">
        <f>'[2]13 anys'!F42</f>
        <v>4</v>
      </c>
      <c r="E175" s="23">
        <f>'[2]13 anys'!I42</f>
        <v>5</v>
      </c>
      <c r="F175" s="24">
        <f>'[2]13 anys'!J42</f>
        <v>4.5</v>
      </c>
      <c r="G175" s="23">
        <f>'[2]13 anys'!M42</f>
        <v>1</v>
      </c>
      <c r="H175" s="23">
        <f>'[2]13 anys'!Q42</f>
        <v>5</v>
      </c>
      <c r="I175" s="24">
        <f>'[2]13 anys'!R42</f>
        <v>3</v>
      </c>
      <c r="J175" s="9">
        <f>'[2]13 anys'!X42</f>
        <v>4.5</v>
      </c>
    </row>
    <row r="176" spans="1:10" s="33" customFormat="1" x14ac:dyDescent="0.25">
      <c r="A176" s="204"/>
      <c r="B176" s="190"/>
      <c r="C176" s="196"/>
      <c r="D176" s="23">
        <f>'[2]13 anys'!F43</f>
        <v>2.25</v>
      </c>
      <c r="E176" s="23">
        <f>'[2]13 anys'!I43</f>
        <v>3.5</v>
      </c>
      <c r="F176" s="24">
        <f>'[2]13 anys'!J43</f>
        <v>2.875</v>
      </c>
      <c r="G176" s="23">
        <f>'[2]13 anys'!M43</f>
        <v>3.5</v>
      </c>
      <c r="H176" s="23">
        <f>'[2]13 anys'!Q43</f>
        <v>4</v>
      </c>
      <c r="I176" s="24">
        <f>'[2]13 anys'!R43</f>
        <v>3.75</v>
      </c>
      <c r="J176" s="9">
        <f>'[2]13 anys'!X43</f>
        <v>2.3250000000000002</v>
      </c>
    </row>
    <row r="177" spans="1:10" s="33" customFormat="1" x14ac:dyDescent="0.25">
      <c r="A177" s="204"/>
      <c r="B177" s="190"/>
      <c r="C177" s="196"/>
      <c r="D177" s="23">
        <f>'[2]13 anys'!F47</f>
        <v>1</v>
      </c>
      <c r="E177" s="23">
        <f>'[2]13 anys'!I47</f>
        <v>3</v>
      </c>
      <c r="F177" s="24">
        <f>'[2]13 anys'!J47</f>
        <v>2</v>
      </c>
      <c r="G177" s="23">
        <f>'[2]13 anys'!M47</f>
        <v>1</v>
      </c>
      <c r="H177" s="23">
        <f>'[2]13 anys'!Q47</f>
        <v>2.5</v>
      </c>
      <c r="I177" s="24">
        <f>'[2]13 anys'!R47</f>
        <v>1.75</v>
      </c>
      <c r="J177" s="9">
        <f>'[2]13 anys'!X47</f>
        <v>3.95</v>
      </c>
    </row>
    <row r="178" spans="1:10" s="33" customFormat="1" x14ac:dyDescent="0.25">
      <c r="A178" s="204"/>
      <c r="B178" s="190"/>
      <c r="C178" s="196"/>
      <c r="D178" s="23">
        <f>'[2]13 anys'!F48</f>
        <v>5</v>
      </c>
      <c r="E178" s="23">
        <f>'[2]13 anys'!I48</f>
        <v>6</v>
      </c>
      <c r="F178" s="24">
        <f>'[2]13 anys'!J48</f>
        <v>5.5</v>
      </c>
      <c r="G178" s="23">
        <f>'[2]13 anys'!M48</f>
        <v>5</v>
      </c>
      <c r="H178" s="23">
        <f>'[2]13 anys'!Q48</f>
        <v>6.5</v>
      </c>
      <c r="I178" s="24">
        <f>'[2]13 anys'!R48</f>
        <v>5.75</v>
      </c>
      <c r="J178" s="9">
        <f>'[2]13 anys'!X48</f>
        <v>6.25</v>
      </c>
    </row>
    <row r="179" spans="1:10" s="33" customFormat="1" x14ac:dyDescent="0.25">
      <c r="A179" s="204"/>
      <c r="B179" s="190"/>
      <c r="C179" s="196"/>
      <c r="D179" s="23">
        <f>'[2]13 anys'!F49</f>
        <v>6</v>
      </c>
      <c r="E179" s="23">
        <f>'[2]13 anys'!I49</f>
        <v>8</v>
      </c>
      <c r="F179" s="24">
        <f>'[2]13 anys'!J49</f>
        <v>7</v>
      </c>
      <c r="G179" s="23">
        <f>'[2]13 anys'!M49</f>
        <v>5</v>
      </c>
      <c r="H179" s="23">
        <f>'[2]13 anys'!Q49</f>
        <v>6</v>
      </c>
      <c r="I179" s="24">
        <f>'[2]13 anys'!R49</f>
        <v>5.5</v>
      </c>
      <c r="J179" s="9">
        <f>'[2]13 anys'!X49</f>
        <v>6.9</v>
      </c>
    </row>
    <row r="180" spans="1:10" s="33" customFormat="1" x14ac:dyDescent="0.25">
      <c r="A180" s="204"/>
      <c r="B180" s="190"/>
      <c r="C180" s="196"/>
      <c r="D180" s="23">
        <f>'[2]13 anys'!F52</f>
        <v>4</v>
      </c>
      <c r="E180" s="23">
        <f>'[2]13 anys'!I52</f>
        <v>0</v>
      </c>
      <c r="F180" s="24">
        <f>'[2]13 anys'!J52</f>
        <v>4</v>
      </c>
      <c r="G180" s="23">
        <f>'[2]13 anys'!M52</f>
        <v>0</v>
      </c>
      <c r="H180" s="23">
        <f>'[2]13 anys'!Q52</f>
        <v>0</v>
      </c>
      <c r="I180" s="24">
        <f>'[2]13 anys'!R52</f>
        <v>0</v>
      </c>
      <c r="J180" s="9">
        <f>'[2]13 anys'!X52</f>
        <v>4</v>
      </c>
    </row>
    <row r="181" spans="1:10" s="33" customFormat="1" x14ac:dyDescent="0.25">
      <c r="A181" s="204"/>
      <c r="B181" s="190"/>
      <c r="C181" s="196"/>
      <c r="D181" s="23">
        <f>'[2]13 anys'!F53</f>
        <v>5.333333333333333</v>
      </c>
      <c r="E181" s="23">
        <f>'[2]13 anys'!I53</f>
        <v>7</v>
      </c>
      <c r="F181" s="24">
        <f>'[2]13 anys'!J53</f>
        <v>6.1666666666666661</v>
      </c>
      <c r="G181" s="23">
        <f>'[2]13 anys'!M53</f>
        <v>5</v>
      </c>
      <c r="H181" s="23">
        <f>'[2]13 anys'!Q53</f>
        <v>6.5</v>
      </c>
      <c r="I181" s="24">
        <f>'[2]13 anys'!R53</f>
        <v>5.75</v>
      </c>
      <c r="J181" s="9">
        <f>'[2]13 anys'!X53</f>
        <v>5.9833333333333325</v>
      </c>
    </row>
    <row r="182" spans="1:10" s="33" customFormat="1" x14ac:dyDescent="0.25">
      <c r="A182" s="204"/>
      <c r="B182" s="190"/>
      <c r="C182" s="196"/>
      <c r="D182" s="23">
        <f>'[2]13 anys'!F54</f>
        <v>5.666666666666667</v>
      </c>
      <c r="E182" s="23">
        <f>'[2]13 anys'!I54</f>
        <v>6</v>
      </c>
      <c r="F182" s="24">
        <f>'[2]13 anys'!J54</f>
        <v>5.8333333333333339</v>
      </c>
      <c r="G182" s="23">
        <f>'[2]13 anys'!M54</f>
        <v>5</v>
      </c>
      <c r="H182" s="23">
        <f>'[2]13 anys'!Q54</f>
        <v>6.5</v>
      </c>
      <c r="I182" s="24">
        <f>'[2]13 anys'!R54</f>
        <v>5.75</v>
      </c>
      <c r="J182" s="9">
        <f>'[2]13 anys'!X54</f>
        <v>5.916666666666667</v>
      </c>
    </row>
    <row r="183" spans="1:10" s="33" customFormat="1" x14ac:dyDescent="0.25">
      <c r="A183" s="204"/>
      <c r="B183" s="190"/>
      <c r="C183" s="196"/>
      <c r="D183" s="23">
        <f>'[2]13 anys'!F56</f>
        <v>5</v>
      </c>
      <c r="E183" s="23">
        <f>'[2]13 anys'!I56</f>
        <v>7</v>
      </c>
      <c r="F183" s="24">
        <f>'[2]13 anys'!J56</f>
        <v>6</v>
      </c>
      <c r="G183" s="23">
        <f>'[2]13 anys'!M56</f>
        <v>6</v>
      </c>
      <c r="H183" s="23">
        <f>'[2]13 anys'!Q56</f>
        <v>7.5</v>
      </c>
      <c r="I183" s="24">
        <f>'[2]13 anys'!R56</f>
        <v>6.75</v>
      </c>
      <c r="J183" s="9">
        <f>'[2]13 anys'!X56</f>
        <v>7.35</v>
      </c>
    </row>
    <row r="184" spans="1:10" s="33" customFormat="1" x14ac:dyDescent="0.25">
      <c r="A184" s="204"/>
      <c r="B184" s="190"/>
      <c r="C184" s="196"/>
      <c r="D184" s="23">
        <f>'[2]13 anys'!F57</f>
        <v>5.333333333333333</v>
      </c>
      <c r="E184" s="23">
        <f>'[2]13 anys'!I57</f>
        <v>8</v>
      </c>
      <c r="F184" s="24">
        <f>'[2]13 anys'!J57</f>
        <v>6.6666666666666661</v>
      </c>
      <c r="G184" s="23">
        <f>'[2]13 anys'!M57</f>
        <v>6</v>
      </c>
      <c r="H184" s="23">
        <f>'[2]13 anys'!Q57</f>
        <v>7</v>
      </c>
      <c r="I184" s="24">
        <f>'[2]13 anys'!R57</f>
        <v>6.5</v>
      </c>
      <c r="J184" s="9">
        <f>'[2]13 anys'!X57</f>
        <v>6.833333333333333</v>
      </c>
    </row>
    <row r="185" spans="1:10" s="33" customFormat="1" x14ac:dyDescent="0.25">
      <c r="A185" s="204"/>
      <c r="B185" s="190"/>
      <c r="C185" s="196"/>
      <c r="D185" s="23">
        <f>'[2]13 anys'!F58</f>
        <v>7.666666666666667</v>
      </c>
      <c r="E185" s="23">
        <f>'[2]13 anys'!I58</f>
        <v>10</v>
      </c>
      <c r="F185" s="24">
        <f>'[2]13 anys'!J58</f>
        <v>8.8333333333333339</v>
      </c>
      <c r="G185" s="23">
        <f>'[2]13 anys'!M58</f>
        <v>8</v>
      </c>
      <c r="H185" s="23">
        <f>'[2]13 anys'!Q58</f>
        <v>9</v>
      </c>
      <c r="I185" s="24">
        <f>'[2]13 anys'!R58</f>
        <v>8.5</v>
      </c>
      <c r="J185" s="9">
        <f>'[2]13 anys'!X58</f>
        <v>8.6666666666666679</v>
      </c>
    </row>
    <row r="186" spans="1:10" s="33" customFormat="1" x14ac:dyDescent="0.25">
      <c r="A186" s="204"/>
      <c r="B186" s="190"/>
      <c r="C186" s="196"/>
      <c r="D186" s="23">
        <f>'[2]13 anys'!F60</f>
        <v>5</v>
      </c>
      <c r="E186" s="23">
        <f>'[2]13 anys'!I60</f>
        <v>6</v>
      </c>
      <c r="F186" s="24">
        <f>'[2]13 anys'!J60</f>
        <v>5.5</v>
      </c>
      <c r="G186" s="23">
        <f>'[2]13 anys'!M60</f>
        <v>5</v>
      </c>
      <c r="H186" s="23">
        <f>'[2]13 anys'!Q60</f>
        <v>5.5</v>
      </c>
      <c r="I186" s="24">
        <f>'[2]13 anys'!R60</f>
        <v>5.25</v>
      </c>
      <c r="J186" s="9">
        <f>'[2]13 anys'!X60</f>
        <v>5.55</v>
      </c>
    </row>
    <row r="187" spans="1:10" s="33" customFormat="1" x14ac:dyDescent="0.25">
      <c r="A187" s="204"/>
      <c r="B187" s="190"/>
      <c r="C187" s="196"/>
      <c r="D187" s="23">
        <f>'[2]13 anys'!F62</f>
        <v>4.333333333333333</v>
      </c>
      <c r="E187" s="23">
        <f>'[2]13 anys'!I62</f>
        <v>7</v>
      </c>
      <c r="F187" s="24">
        <f>'[2]13 anys'!J62</f>
        <v>5.6666666666666661</v>
      </c>
      <c r="G187" s="23">
        <f>'[2]13 anys'!M62</f>
        <v>5</v>
      </c>
      <c r="H187" s="23">
        <f>'[2]13 anys'!Q62</f>
        <v>7.5</v>
      </c>
      <c r="I187" s="24">
        <f>'[2]13 anys'!R62</f>
        <v>6.25</v>
      </c>
      <c r="J187" s="9">
        <f>'[2]13 anys'!X62</f>
        <v>6.1833333333333327</v>
      </c>
    </row>
    <row r="188" spans="1:10" s="33" customFormat="1" x14ac:dyDescent="0.25">
      <c r="A188" s="204"/>
      <c r="B188" s="190"/>
      <c r="C188" s="196"/>
      <c r="D188" s="23">
        <f>'[2]13 anys'!F64</f>
        <v>5.666666666666667</v>
      </c>
      <c r="E188" s="23">
        <f>'[2]13 anys'!I64</f>
        <v>7</v>
      </c>
      <c r="F188" s="24">
        <f>'[2]13 anys'!J64</f>
        <v>6.3333333333333339</v>
      </c>
      <c r="G188" s="23">
        <f>'[2]13 anys'!M64</f>
        <v>6</v>
      </c>
      <c r="H188" s="23">
        <f>'[2]13 anys'!Q64</f>
        <v>6.5</v>
      </c>
      <c r="I188" s="24">
        <f>'[2]13 anys'!R64</f>
        <v>6.25</v>
      </c>
      <c r="J188" s="9">
        <f>'[2]13 anys'!X64</f>
        <v>7.1166666666666671</v>
      </c>
    </row>
    <row r="189" spans="1:10" s="33" customFormat="1" x14ac:dyDescent="0.25">
      <c r="A189" s="204"/>
      <c r="B189" s="190"/>
      <c r="C189" s="196"/>
      <c r="D189" s="23">
        <f>'[2]13 anys'!F67</f>
        <v>5</v>
      </c>
      <c r="E189" s="23">
        <f>'[2]13 anys'!I67</f>
        <v>5</v>
      </c>
      <c r="F189" s="24">
        <f>'[2]13 anys'!J67</f>
        <v>5</v>
      </c>
      <c r="G189" s="23">
        <f>'[2]13 anys'!M67</f>
        <v>5</v>
      </c>
      <c r="H189" s="23">
        <f>'[2]13 anys'!Q67</f>
        <v>5</v>
      </c>
      <c r="I189" s="24">
        <f>'[2]13 anys'!R67</f>
        <v>5</v>
      </c>
      <c r="J189" s="9">
        <f>'[2]13 anys'!X67</f>
        <v>4.4000000000000004</v>
      </c>
    </row>
    <row r="190" spans="1:10" s="33" customFormat="1" x14ac:dyDescent="0.25">
      <c r="A190" s="204"/>
      <c r="B190" s="190"/>
      <c r="C190" s="196"/>
      <c r="D190" s="23">
        <f>'[2]13 anys'!F71</f>
        <v>4.5</v>
      </c>
      <c r="E190" s="23">
        <f>'[2]13 anys'!I71</f>
        <v>6</v>
      </c>
      <c r="F190" s="24">
        <f>'[2]13 anys'!J71</f>
        <v>5.25</v>
      </c>
      <c r="G190" s="23">
        <f>'[2]13 anys'!M71</f>
        <v>3</v>
      </c>
      <c r="H190" s="23">
        <f>'[2]13 anys'!Q71</f>
        <v>5</v>
      </c>
      <c r="I190" s="24">
        <f>'[2]13 anys'!R71</f>
        <v>4</v>
      </c>
      <c r="J190" s="9">
        <f>'[2]13 anys'!X71</f>
        <v>5.45</v>
      </c>
    </row>
    <row r="191" spans="1:10" s="33" customFormat="1" x14ac:dyDescent="0.25">
      <c r="A191" s="204"/>
      <c r="B191" s="190"/>
      <c r="C191" s="196"/>
      <c r="D191" s="23">
        <f>'[2]13 anys'!F73</f>
        <v>5.666666666666667</v>
      </c>
      <c r="E191" s="23">
        <f>'[2]13 anys'!I73</f>
        <v>7</v>
      </c>
      <c r="F191" s="24">
        <f>'[2]13 anys'!J73</f>
        <v>6.3333333333333339</v>
      </c>
      <c r="G191" s="23">
        <f>'[2]13 anys'!M73</f>
        <v>10</v>
      </c>
      <c r="H191" s="23">
        <f>'[2]13 anys'!Q73</f>
        <v>7</v>
      </c>
      <c r="I191" s="24">
        <f>'[2]13 anys'!R73</f>
        <v>8.5</v>
      </c>
      <c r="J191" s="9">
        <f>'[2]13 anys'!X73</f>
        <v>6.166666666666667</v>
      </c>
    </row>
    <row r="192" spans="1:10" s="33" customFormat="1" x14ac:dyDescent="0.25">
      <c r="A192" s="204"/>
      <c r="B192" s="190"/>
      <c r="C192" s="196"/>
      <c r="D192" s="23">
        <f>'[2]13 anys'!F75</f>
        <v>6.333333333333333</v>
      </c>
      <c r="E192" s="23">
        <f>'[2]13 anys'!I75</f>
        <v>8</v>
      </c>
      <c r="F192" s="24">
        <f>'[2]13 anys'!J75</f>
        <v>7.1666666666666661</v>
      </c>
      <c r="G192" s="23">
        <f>'[2]13 anys'!M75</f>
        <v>5</v>
      </c>
      <c r="H192" s="23">
        <f>'[2]13 anys'!Q75</f>
        <v>6.5</v>
      </c>
      <c r="I192" s="24">
        <f>'[2]13 anys'!R75</f>
        <v>5.75</v>
      </c>
      <c r="J192" s="9">
        <f>'[2]13 anys'!X75</f>
        <v>6.1833333333333327</v>
      </c>
    </row>
    <row r="193" spans="1:10" s="33" customFormat="1" x14ac:dyDescent="0.25">
      <c r="A193" s="204"/>
      <c r="B193" s="190"/>
      <c r="C193" s="196"/>
      <c r="D193" s="23">
        <f>'[2]13 anys'!F77</f>
        <v>5.333333333333333</v>
      </c>
      <c r="E193" s="23">
        <f>'[2]13 anys'!I77</f>
        <v>7</v>
      </c>
      <c r="F193" s="24">
        <f>'[2]13 anys'!J77</f>
        <v>6.1666666666666661</v>
      </c>
      <c r="G193" s="23">
        <f>'[2]13 anys'!M77</f>
        <v>6</v>
      </c>
      <c r="H193" s="23">
        <f>'[2]13 anys'!Q77</f>
        <v>7.5</v>
      </c>
      <c r="I193" s="24">
        <f>'[2]13 anys'!R77</f>
        <v>6.75</v>
      </c>
      <c r="J193" s="9">
        <f>'[2]13 anys'!X77</f>
        <v>6.583333333333333</v>
      </c>
    </row>
    <row r="194" spans="1:10" s="33" customFormat="1" x14ac:dyDescent="0.25">
      <c r="A194" s="204"/>
      <c r="B194" s="190"/>
      <c r="C194" s="196"/>
      <c r="D194" s="23">
        <f>'[2]13 anys'!F78</f>
        <v>8.3333333333333339</v>
      </c>
      <c r="E194" s="23">
        <f>'[2]13 anys'!I78</f>
        <v>10</v>
      </c>
      <c r="F194" s="24">
        <f>'[2]13 anys'!J78</f>
        <v>9.1666666666666679</v>
      </c>
      <c r="G194" s="23">
        <f>'[2]13 anys'!M78</f>
        <v>10</v>
      </c>
      <c r="H194" s="23">
        <f>'[2]13 anys'!Q78</f>
        <v>9</v>
      </c>
      <c r="I194" s="24">
        <f>'[2]13 anys'!R78</f>
        <v>9.5</v>
      </c>
      <c r="J194" s="9">
        <f>'[2]13 anys'!X78</f>
        <v>8.3333333333333339</v>
      </c>
    </row>
    <row r="195" spans="1:10" s="33" customFormat="1" x14ac:dyDescent="0.25">
      <c r="A195" s="204"/>
      <c r="B195" s="190"/>
      <c r="C195" s="196"/>
      <c r="D195" s="23">
        <f>'[2]13 anys'!F80</f>
        <v>5.5</v>
      </c>
      <c r="E195" s="23">
        <f>'[2]13 anys'!I80</f>
        <v>5</v>
      </c>
      <c r="F195" s="24">
        <f>'[2]13 anys'!J80</f>
        <v>5.25</v>
      </c>
      <c r="G195" s="23">
        <f>'[2]13 anys'!M80</f>
        <v>5</v>
      </c>
      <c r="H195" s="23">
        <f>'[2]13 anys'!Q80</f>
        <v>4.5</v>
      </c>
      <c r="I195" s="24">
        <f>'[2]13 anys'!R80</f>
        <v>4.75</v>
      </c>
      <c r="J195" s="9">
        <f>'[2]13 anys'!X80</f>
        <v>5.8</v>
      </c>
    </row>
    <row r="196" spans="1:10" s="33" customFormat="1" x14ac:dyDescent="0.25">
      <c r="A196" s="204"/>
      <c r="B196" s="190"/>
      <c r="C196" s="196"/>
      <c r="D196" s="23">
        <f>'[2]13 anys'!F81</f>
        <v>4.666666666666667</v>
      </c>
      <c r="E196" s="23">
        <f>'[2]13 anys'!I81</f>
        <v>5</v>
      </c>
      <c r="F196" s="24">
        <f>'[2]13 anys'!J81</f>
        <v>4.8333333333333339</v>
      </c>
      <c r="G196" s="23">
        <f>'[2]13 anys'!M81</f>
        <v>3</v>
      </c>
      <c r="H196" s="23">
        <f>'[2]13 anys'!Q81</f>
        <v>5</v>
      </c>
      <c r="I196" s="24">
        <f>'[2]13 anys'!R81</f>
        <v>4</v>
      </c>
      <c r="J196" s="9">
        <f>'[2]13 anys'!X81</f>
        <v>5.166666666666667</v>
      </c>
    </row>
    <row r="197" spans="1:10" s="33" customFormat="1" x14ac:dyDescent="0.25">
      <c r="A197" s="204"/>
      <c r="B197" s="190"/>
      <c r="C197" s="196"/>
      <c r="D197" s="23">
        <f>'[2]13 anys'!F84</f>
        <v>4.333333333333333</v>
      </c>
      <c r="E197" s="23">
        <f>'[2]13 anys'!I84</f>
        <v>5</v>
      </c>
      <c r="F197" s="24">
        <f>'[2]13 anys'!J84</f>
        <v>4.6666666666666661</v>
      </c>
      <c r="G197" s="23">
        <f>'[2]13 anys'!M84</f>
        <v>5</v>
      </c>
      <c r="H197" s="23">
        <f>'[2]13 anys'!Q84</f>
        <v>5</v>
      </c>
      <c r="I197" s="24">
        <f>'[2]13 anys'!R84</f>
        <v>5</v>
      </c>
      <c r="J197" s="9">
        <f>'[2]13 anys'!X84</f>
        <v>4.9333333333333327</v>
      </c>
    </row>
    <row r="198" spans="1:10" s="33" customFormat="1" x14ac:dyDescent="0.25">
      <c r="A198" s="204"/>
      <c r="B198" s="190"/>
      <c r="C198" s="196"/>
      <c r="D198" s="23">
        <f>'[2]13 anys'!F90</f>
        <v>5</v>
      </c>
      <c r="E198" s="23">
        <f>'[2]13 anys'!I90</f>
        <v>5</v>
      </c>
      <c r="F198" s="24">
        <f>'[2]13 anys'!J90</f>
        <v>5</v>
      </c>
      <c r="G198" s="23">
        <f>'[2]13 anys'!M90</f>
        <v>5</v>
      </c>
      <c r="H198" s="23">
        <f>'[2]13 anys'!Q90</f>
        <v>5.5</v>
      </c>
      <c r="I198" s="24">
        <f>'[2]13 anys'!R90</f>
        <v>5.25</v>
      </c>
      <c r="J198" s="9">
        <f>'[2]13 anys'!X90</f>
        <v>4.6500000000000004</v>
      </c>
    </row>
    <row r="199" spans="1:10" s="33" customFormat="1" x14ac:dyDescent="0.25">
      <c r="A199" s="204"/>
      <c r="B199" s="190"/>
      <c r="C199" s="196"/>
      <c r="D199" s="23">
        <f>'[2]13 anys'!F94</f>
        <v>3</v>
      </c>
      <c r="E199" s="23">
        <f>'[2]13 anys'!I94</f>
        <v>3</v>
      </c>
      <c r="F199" s="24">
        <f>'[2]13 anys'!J94</f>
        <v>3</v>
      </c>
      <c r="G199" s="23">
        <f>'[2]13 anys'!M94</f>
        <v>2</v>
      </c>
      <c r="H199" s="23">
        <f>'[2]13 anys'!Q94</f>
        <v>1.5</v>
      </c>
      <c r="I199" s="24">
        <f>'[2]13 anys'!R94</f>
        <v>1.75</v>
      </c>
      <c r="J199" s="9">
        <f>'[2]13 anys'!X94</f>
        <v>2.75</v>
      </c>
    </row>
    <row r="200" spans="1:10" s="33" customFormat="1" x14ac:dyDescent="0.25">
      <c r="A200" s="204"/>
      <c r="B200" s="190"/>
      <c r="C200" s="196"/>
      <c r="D200" s="23">
        <f>'[2]13 anys'!F97</f>
        <v>3</v>
      </c>
      <c r="E200" s="23">
        <f>'[2]13 anys'!I97</f>
        <v>3.5</v>
      </c>
      <c r="F200" s="24">
        <f>'[2]13 anys'!J97</f>
        <v>3.25</v>
      </c>
      <c r="G200" s="23">
        <f>'[2]13 anys'!M97</f>
        <v>1</v>
      </c>
      <c r="H200" s="23">
        <f>'[2]13 anys'!Q97</f>
        <v>2</v>
      </c>
      <c r="I200" s="24">
        <f>'[2]13 anys'!R97</f>
        <v>1.5</v>
      </c>
      <c r="J200" s="9">
        <f>'[2]13 anys'!X97</f>
        <v>1.95</v>
      </c>
    </row>
    <row r="201" spans="1:10" s="33" customFormat="1" x14ac:dyDescent="0.25">
      <c r="A201" s="204"/>
      <c r="B201" s="190"/>
      <c r="C201" s="196"/>
      <c r="D201" s="23">
        <f>'[2]13 anys'!F98</f>
        <v>6</v>
      </c>
      <c r="E201" s="23">
        <f>'[2]13 anys'!I98</f>
        <v>6</v>
      </c>
      <c r="F201" s="24">
        <f>'[2]13 anys'!J98</f>
        <v>6</v>
      </c>
      <c r="G201" s="23">
        <f>'[2]13 anys'!M98</f>
        <v>5</v>
      </c>
      <c r="H201" s="23">
        <f>'[2]13 anys'!Q98</f>
        <v>6.5</v>
      </c>
      <c r="I201" s="24">
        <f>'[2]13 anys'!R98</f>
        <v>5.75</v>
      </c>
      <c r="J201" s="9">
        <f>'[2]13 anys'!X98</f>
        <v>5.95</v>
      </c>
    </row>
    <row r="202" spans="1:10" s="33" customFormat="1" x14ac:dyDescent="0.25">
      <c r="A202" s="204"/>
      <c r="B202" s="190"/>
      <c r="C202" s="196"/>
      <c r="D202" s="23">
        <f>'[2]13 anys'!F99</f>
        <v>4.333333333333333</v>
      </c>
      <c r="E202" s="23">
        <f>'[2]13 anys'!I99</f>
        <v>4</v>
      </c>
      <c r="F202" s="24">
        <f>'[2]13 anys'!J99</f>
        <v>4.1666666666666661</v>
      </c>
      <c r="G202" s="23">
        <f>'[2]13 anys'!M99</f>
        <v>0</v>
      </c>
      <c r="H202" s="23">
        <f>'[2]13 anys'!Q99</f>
        <v>2</v>
      </c>
      <c r="I202" s="24">
        <f>'[2]13 anys'!R99</f>
        <v>2</v>
      </c>
      <c r="J202" s="9">
        <f>'[2]13 anys'!X99</f>
        <v>2.2333333333333334</v>
      </c>
    </row>
    <row r="203" spans="1:10" s="33" customFormat="1" x14ac:dyDescent="0.25">
      <c r="A203" s="204"/>
      <c r="B203" s="190"/>
      <c r="C203" s="196"/>
      <c r="D203" s="23">
        <f>'[2]13 anys'!F100</f>
        <v>5.333333333333333</v>
      </c>
      <c r="E203" s="23">
        <f>'[2]13 anys'!I100</f>
        <v>6</v>
      </c>
      <c r="F203" s="24">
        <f>'[2]13 anys'!J100</f>
        <v>5.6666666666666661</v>
      </c>
      <c r="G203" s="23">
        <f>'[2]13 anys'!M100</f>
        <v>5</v>
      </c>
      <c r="H203" s="23">
        <f>'[2]13 anys'!Q100</f>
        <v>5</v>
      </c>
      <c r="I203" s="24">
        <f>'[2]13 anys'!R100</f>
        <v>5</v>
      </c>
      <c r="J203" s="9">
        <f>'[2]13 anys'!X100</f>
        <v>4.7333333333333325</v>
      </c>
    </row>
    <row r="204" spans="1:10" s="33" customFormat="1" x14ac:dyDescent="0.25">
      <c r="A204" s="204"/>
      <c r="B204" s="190"/>
      <c r="C204" s="196"/>
      <c r="D204" s="23">
        <f>'[2]13 anys'!F102</f>
        <v>5.666666666666667</v>
      </c>
      <c r="E204" s="23">
        <f>'[2]13 anys'!I102</f>
        <v>5</v>
      </c>
      <c r="F204" s="24">
        <f>'[2]13 anys'!J102</f>
        <v>5.3333333333333339</v>
      </c>
      <c r="G204" s="23">
        <f>'[2]13 anys'!M102</f>
        <v>6</v>
      </c>
      <c r="H204" s="23">
        <f>'[2]13 anys'!Q102</f>
        <v>6.5</v>
      </c>
      <c r="I204" s="24">
        <f>'[2]13 anys'!R102</f>
        <v>6.25</v>
      </c>
      <c r="J204" s="9">
        <f>'[2]13 anys'!X102</f>
        <v>6.3166666666666673</v>
      </c>
    </row>
    <row r="205" spans="1:10" s="33" customFormat="1" x14ac:dyDescent="0.25">
      <c r="A205" s="204"/>
      <c r="B205" s="190"/>
      <c r="C205" s="196"/>
      <c r="D205" s="23">
        <f>'[2]13 anys'!F103</f>
        <v>2</v>
      </c>
      <c r="E205" s="23">
        <f>'[2]13 anys'!I103</f>
        <v>4</v>
      </c>
      <c r="F205" s="24">
        <f>'[2]13 anys'!J103</f>
        <v>3</v>
      </c>
      <c r="G205" s="23">
        <f>'[2]13 anys'!M103</f>
        <v>3</v>
      </c>
      <c r="H205" s="23">
        <f>'[2]13 anys'!Q103</f>
        <v>1.5</v>
      </c>
      <c r="I205" s="24">
        <f>'[2]13 anys'!R103</f>
        <v>2.25</v>
      </c>
      <c r="J205" s="9">
        <f>'[2]13 anys'!X103</f>
        <v>3.85</v>
      </c>
    </row>
    <row r="206" spans="1:10" s="33" customFormat="1" x14ac:dyDescent="0.25">
      <c r="A206" s="204"/>
      <c r="B206" s="190"/>
      <c r="C206" s="196"/>
      <c r="D206" s="23">
        <f>'[2]13 anys'!F104</f>
        <v>4</v>
      </c>
      <c r="E206" s="23">
        <f>'[2]13 anys'!I104</f>
        <v>0</v>
      </c>
      <c r="F206" s="24">
        <f>'[2]13 anys'!J104</f>
        <v>4</v>
      </c>
      <c r="G206" s="23">
        <f>'[2]13 anys'!M104</f>
        <v>0</v>
      </c>
      <c r="H206" s="23">
        <f>'[2]13 anys'!Q104</f>
        <v>0</v>
      </c>
      <c r="I206" s="24">
        <f>'[2]13 anys'!R104</f>
        <v>0</v>
      </c>
      <c r="J206" s="9">
        <f>'[2]13 anys'!X104</f>
        <v>4</v>
      </c>
    </row>
    <row r="207" spans="1:10" s="33" customFormat="1" x14ac:dyDescent="0.25">
      <c r="A207" s="204"/>
      <c r="B207" s="190"/>
      <c r="C207" s="196"/>
      <c r="D207" s="23">
        <f>'[2]13 anys'!F107</f>
        <v>3.3333333333333335</v>
      </c>
      <c r="E207" s="23">
        <f>'[2]13 anys'!I107</f>
        <v>4</v>
      </c>
      <c r="F207" s="24">
        <f>'[2]13 anys'!J107</f>
        <v>3.666666666666667</v>
      </c>
      <c r="G207" s="23">
        <f>'[2]13 anys'!M107</f>
        <v>3</v>
      </c>
      <c r="H207" s="23">
        <f>'[2]13 anys'!Q107</f>
        <v>2</v>
      </c>
      <c r="I207" s="24">
        <f>'[2]13 anys'!R107</f>
        <v>2.5</v>
      </c>
      <c r="J207" s="9">
        <f>'[2]13 anys'!X107</f>
        <v>3.4333333333333336</v>
      </c>
    </row>
    <row r="208" spans="1:10" s="33" customFormat="1" x14ac:dyDescent="0.25">
      <c r="A208" s="204"/>
      <c r="B208" s="190"/>
      <c r="C208" s="196"/>
      <c r="D208" s="23">
        <f>'[2]13 anys'!F108</f>
        <v>5</v>
      </c>
      <c r="E208" s="23">
        <f>'[2]13 anys'!I108</f>
        <v>6</v>
      </c>
      <c r="F208" s="24">
        <f>'[2]13 anys'!J108</f>
        <v>5.5</v>
      </c>
      <c r="G208" s="23">
        <f>'[2]13 anys'!M108</f>
        <v>5</v>
      </c>
      <c r="H208" s="23">
        <f>'[2]13 anys'!Q108</f>
        <v>6</v>
      </c>
      <c r="I208" s="24">
        <f>'[2]13 anys'!R108</f>
        <v>5.5</v>
      </c>
      <c r="J208" s="9">
        <f>'[2]13 anys'!X108</f>
        <v>6</v>
      </c>
    </row>
    <row r="209" spans="1:10" s="33" customFormat="1" x14ac:dyDescent="0.25">
      <c r="A209" s="204"/>
      <c r="B209" s="190"/>
      <c r="C209" s="196"/>
      <c r="D209" s="23">
        <f>'[2]13 anys'!F109</f>
        <v>3.6666666666666665</v>
      </c>
      <c r="E209" s="23">
        <f>'[2]13 anys'!I109</f>
        <v>4</v>
      </c>
      <c r="F209" s="24">
        <f>'[2]13 anys'!J109</f>
        <v>3.833333333333333</v>
      </c>
      <c r="G209" s="23">
        <f>'[2]13 anys'!M109</f>
        <v>3</v>
      </c>
      <c r="H209" s="23">
        <f>'[2]13 anys'!Q109</f>
        <v>4.5</v>
      </c>
      <c r="I209" s="24">
        <f>'[2]13 anys'!R109</f>
        <v>3.75</v>
      </c>
      <c r="J209" s="9">
        <f>'[2]13 anys'!X109</f>
        <v>3.7638888888888888</v>
      </c>
    </row>
    <row r="210" spans="1:10" s="33" customFormat="1" ht="15.75" thickBot="1" x14ac:dyDescent="0.3">
      <c r="A210" s="205"/>
      <c r="B210" s="191"/>
      <c r="C210" s="197"/>
      <c r="D210" s="14">
        <f>'[2]13 anys'!F112</f>
        <v>5.333333333333333</v>
      </c>
      <c r="E210" s="14">
        <f>'[2]13 anys'!I112</f>
        <v>4</v>
      </c>
      <c r="F210" s="15">
        <f>'[2]13 anys'!J112</f>
        <v>4.6666666666666661</v>
      </c>
      <c r="G210" s="14">
        <f>'[2]13 anys'!M112</f>
        <v>7</v>
      </c>
      <c r="H210" s="14">
        <f>'[2]13 anys'!Q112</f>
        <v>6</v>
      </c>
      <c r="I210" s="15">
        <f>'[2]13 anys'!R112</f>
        <v>6.5</v>
      </c>
      <c r="J210" s="16">
        <f>'[2]13 anys'!X112</f>
        <v>6.0333333333333332</v>
      </c>
    </row>
    <row r="211" spans="1:10" s="33" customFormat="1" x14ac:dyDescent="0.25">
      <c r="A211" s="182" t="s">
        <v>16</v>
      </c>
      <c r="B211" s="185" t="s">
        <v>11</v>
      </c>
      <c r="C211" s="187" t="s">
        <v>12</v>
      </c>
      <c r="D211" s="23">
        <f>'[2]14 anys'!E5</f>
        <v>6.333333333333333</v>
      </c>
      <c r="E211" s="23">
        <f>'[2]14 anys'!H5</f>
        <v>7</v>
      </c>
      <c r="F211" s="24">
        <f>'[2]14 anys'!I5</f>
        <v>6.6666666666666661</v>
      </c>
      <c r="G211" s="23">
        <f>'[2]14 anys'!K5</f>
        <v>5</v>
      </c>
      <c r="H211" s="23">
        <f>'[2]14 anys'!N5</f>
        <v>6.5</v>
      </c>
      <c r="I211" s="24">
        <f>'[2]14 anys'!O5</f>
        <v>5.75</v>
      </c>
      <c r="J211" s="20">
        <f>'[2]14 anys'!S5</f>
        <v>7.2833333333333332</v>
      </c>
    </row>
    <row r="212" spans="1:10" s="33" customFormat="1" x14ac:dyDescent="0.25">
      <c r="A212" s="183"/>
      <c r="B212" s="198"/>
      <c r="C212" s="199"/>
      <c r="D212" s="23">
        <f>'[2]14 anys'!E9</f>
        <v>6</v>
      </c>
      <c r="E212" s="23">
        <f>'[2]14 anys'!H9</f>
        <v>7</v>
      </c>
      <c r="F212" s="24">
        <f>'[2]14 anys'!I9</f>
        <v>6.5</v>
      </c>
      <c r="G212" s="23">
        <f>'[2]14 anys'!K9</f>
        <v>6</v>
      </c>
      <c r="H212" s="23">
        <f>'[2]14 anys'!N9</f>
        <v>7.5</v>
      </c>
      <c r="I212" s="24">
        <f>'[2]14 anys'!O9</f>
        <v>6.75</v>
      </c>
      <c r="J212" s="9">
        <f>'[2]14 anys'!S9</f>
        <v>6.85</v>
      </c>
    </row>
    <row r="213" spans="1:10" s="33" customFormat="1" x14ac:dyDescent="0.25">
      <c r="A213" s="183"/>
      <c r="B213" s="198"/>
      <c r="C213" s="199"/>
      <c r="D213" s="23">
        <f>'[2]14 anys'!E22</f>
        <v>10</v>
      </c>
      <c r="E213" s="23">
        <f>'[2]14 anys'!H22</f>
        <v>10</v>
      </c>
      <c r="F213" s="24">
        <f>'[2]14 anys'!I22</f>
        <v>10</v>
      </c>
      <c r="G213" s="23">
        <f>'[2]14 anys'!K22</f>
        <v>10</v>
      </c>
      <c r="H213" s="23">
        <f>'[2]14 anys'!N22</f>
        <v>9.5</v>
      </c>
      <c r="I213" s="24">
        <f>'[2]14 anys'!O22</f>
        <v>9.75</v>
      </c>
      <c r="J213" s="9">
        <f>'[2]14 anys'!S22</f>
        <v>9.5500000000000007</v>
      </c>
    </row>
    <row r="214" spans="1:10" s="33" customFormat="1" x14ac:dyDescent="0.25">
      <c r="A214" s="183"/>
      <c r="B214" s="198"/>
      <c r="C214" s="199"/>
      <c r="D214" s="10">
        <f>'[2]14 anys'!E25</f>
        <v>5.333333333333333</v>
      </c>
      <c r="E214" s="10">
        <f>'[2]14 anys'!H25</f>
        <v>6</v>
      </c>
      <c r="F214" s="11">
        <f>'[2]14 anys'!I25</f>
        <v>5.6666666666666661</v>
      </c>
      <c r="G214" s="10">
        <f>'[2]14 anys'!K25</f>
        <v>5</v>
      </c>
      <c r="H214" s="10">
        <f>'[2]14 anys'!N25</f>
        <v>6.5</v>
      </c>
      <c r="I214" s="11">
        <f>'[2]14 anys'!O25</f>
        <v>5.75</v>
      </c>
      <c r="J214" s="12">
        <f>'[2]14 anys'!S25</f>
        <v>6.4833333333333325</v>
      </c>
    </row>
    <row r="215" spans="1:10" s="33" customFormat="1" x14ac:dyDescent="0.25">
      <c r="A215" s="183"/>
      <c r="B215" s="198"/>
      <c r="C215" s="200" t="s">
        <v>13</v>
      </c>
      <c r="D215" s="23">
        <f>'[2]14 anys'!E3</f>
        <v>5</v>
      </c>
      <c r="E215" s="23">
        <f>'[2]14 anys'!H3</f>
        <v>5</v>
      </c>
      <c r="F215" s="25">
        <f>'[2]14 anys'!I3</f>
        <v>5</v>
      </c>
      <c r="G215" s="23">
        <f>'[2]14 anys'!K3</f>
        <v>5</v>
      </c>
      <c r="H215" s="23">
        <f>'[2]14 anys'!N3</f>
        <v>5</v>
      </c>
      <c r="I215" s="24">
        <f>'[2]14 anys'!O3</f>
        <v>5</v>
      </c>
      <c r="J215" s="9">
        <f>'[2]14 anys'!S3</f>
        <v>6.4</v>
      </c>
    </row>
    <row r="216" spans="1:10" s="33" customFormat="1" x14ac:dyDescent="0.25">
      <c r="A216" s="183"/>
      <c r="B216" s="198"/>
      <c r="C216" s="201"/>
      <c r="D216" s="23">
        <f>'[2]14 anys'!E4</f>
        <v>6</v>
      </c>
      <c r="E216" s="23">
        <f>'[2]14 anys'!H4</f>
        <v>7.5</v>
      </c>
      <c r="F216" s="24">
        <f>'[2]14 anys'!I4</f>
        <v>6.75</v>
      </c>
      <c r="G216" s="23">
        <f>'[2]14 anys'!K4</f>
        <v>5</v>
      </c>
      <c r="H216" s="23">
        <f>'[2]14 anys'!N4</f>
        <v>6.5</v>
      </c>
      <c r="I216" s="24">
        <f>'[2]14 anys'!O4</f>
        <v>5.75</v>
      </c>
      <c r="J216" s="9">
        <f>'[2]14 anys'!S4</f>
        <v>7.1</v>
      </c>
    </row>
    <row r="217" spans="1:10" s="33" customFormat="1" x14ac:dyDescent="0.25">
      <c r="A217" s="183"/>
      <c r="B217" s="186"/>
      <c r="C217" s="202"/>
      <c r="D217" s="10">
        <f>'[2]14 anys'!E11</f>
        <v>10</v>
      </c>
      <c r="E217" s="10">
        <f>'[2]14 anys'!H11</f>
        <v>9.5</v>
      </c>
      <c r="F217" s="11">
        <f>'[2]14 anys'!I11</f>
        <v>9.75</v>
      </c>
      <c r="G217" s="10">
        <f>'[2]14 anys'!K11</f>
        <v>10</v>
      </c>
      <c r="H217" s="10">
        <f>'[2]14 anys'!N11</f>
        <v>10</v>
      </c>
      <c r="I217" s="11">
        <f>'[2]14 anys'!O11</f>
        <v>10</v>
      </c>
      <c r="J217" s="12">
        <f>'[2]14 anys'!S11</f>
        <v>9.35</v>
      </c>
    </row>
    <row r="218" spans="1:10" s="33" customFormat="1" x14ac:dyDescent="0.25">
      <c r="A218" s="183"/>
      <c r="B218" s="190" t="s">
        <v>14</v>
      </c>
      <c r="C218" s="193" t="s">
        <v>12</v>
      </c>
      <c r="D218" s="23">
        <f>'[2]14 anys'!E6</f>
        <v>5.666666666666667</v>
      </c>
      <c r="E218" s="23">
        <f>'[2]14 anys'!H6</f>
        <v>6</v>
      </c>
      <c r="F218" s="24">
        <f>'[2]14 anys'!I6</f>
        <v>5.8333333333333339</v>
      </c>
      <c r="G218" s="23">
        <f>'[2]14 anys'!K6</f>
        <v>6</v>
      </c>
      <c r="H218" s="23">
        <f>'[2]14 anys'!N6</f>
        <v>5.5</v>
      </c>
      <c r="I218" s="24">
        <f>'[2]14 anys'!O6</f>
        <v>5.75</v>
      </c>
      <c r="J218" s="9">
        <f>'[2]14 anys'!S6</f>
        <v>6.3166666666666673</v>
      </c>
    </row>
    <row r="219" spans="1:10" s="33" customFormat="1" x14ac:dyDescent="0.25">
      <c r="A219" s="183"/>
      <c r="B219" s="190"/>
      <c r="C219" s="193"/>
      <c r="D219" s="23">
        <f>'[2]14 anys'!E7</f>
        <v>5</v>
      </c>
      <c r="E219" s="23">
        <f>'[2]14 anys'!H7</f>
        <v>4</v>
      </c>
      <c r="F219" s="24">
        <f>'[2]14 anys'!I7</f>
        <v>4.5</v>
      </c>
      <c r="G219" s="23">
        <f>'[2]14 anys'!K7</f>
        <v>5</v>
      </c>
      <c r="H219" s="23">
        <f>'[2]14 anys'!N7</f>
        <v>5</v>
      </c>
      <c r="I219" s="24">
        <f>'[2]14 anys'!O7</f>
        <v>5</v>
      </c>
      <c r="J219" s="9">
        <f>'[2]14 anys'!S7</f>
        <v>4.0999999999999996</v>
      </c>
    </row>
    <row r="220" spans="1:10" s="33" customFormat="1" x14ac:dyDescent="0.25">
      <c r="A220" s="183"/>
      <c r="B220" s="190"/>
      <c r="C220" s="193"/>
      <c r="D220" s="23">
        <f>'[2]14 anys'!E10</f>
        <v>7.666666666666667</v>
      </c>
      <c r="E220" s="23">
        <f>'[2]14 anys'!H10</f>
        <v>7.5</v>
      </c>
      <c r="F220" s="24">
        <f>'[2]14 anys'!I10</f>
        <v>7.5833333333333339</v>
      </c>
      <c r="G220" s="23">
        <f>'[2]14 anys'!K10</f>
        <v>6</v>
      </c>
      <c r="H220" s="23">
        <f>'[2]14 anys'!N10</f>
        <v>6.5</v>
      </c>
      <c r="I220" s="24">
        <f>'[2]14 anys'!O10</f>
        <v>6.25</v>
      </c>
      <c r="J220" s="9">
        <f>'[2]14 anys'!S10</f>
        <v>6.9666666666666668</v>
      </c>
    </row>
    <row r="221" spans="1:10" s="33" customFormat="1" x14ac:dyDescent="0.25">
      <c r="A221" s="183"/>
      <c r="B221" s="190"/>
      <c r="C221" s="193"/>
      <c r="D221" s="23">
        <f>'[2]14 anys'!E12</f>
        <v>8</v>
      </c>
      <c r="E221" s="23">
        <f>'[2]14 anys'!H12</f>
        <v>8.5</v>
      </c>
      <c r="F221" s="24">
        <f>'[2]14 anys'!I12</f>
        <v>8.25</v>
      </c>
      <c r="G221" s="23">
        <f>'[2]14 anys'!K12</f>
        <v>7</v>
      </c>
      <c r="H221" s="23">
        <f>'[2]14 anys'!N12</f>
        <v>8</v>
      </c>
      <c r="I221" s="24">
        <f>'[2]14 anys'!O12</f>
        <v>7.5</v>
      </c>
      <c r="J221" s="9">
        <f>'[2]14 anys'!S12</f>
        <v>8.35</v>
      </c>
    </row>
    <row r="222" spans="1:10" s="33" customFormat="1" x14ac:dyDescent="0.25">
      <c r="A222" s="183"/>
      <c r="B222" s="190"/>
      <c r="C222" s="193"/>
      <c r="D222" s="23">
        <f>'[2]14 anys'!E14</f>
        <v>8.6666666666666661</v>
      </c>
      <c r="E222" s="23">
        <f>'[2]14 anys'!H14</f>
        <v>9</v>
      </c>
      <c r="F222" s="24">
        <f>'[2]14 anys'!I14</f>
        <v>8.8333333333333321</v>
      </c>
      <c r="G222" s="23">
        <f>'[2]14 anys'!K14</f>
        <v>8</v>
      </c>
      <c r="H222" s="23">
        <f>'[2]14 anys'!N14</f>
        <v>8.5</v>
      </c>
      <c r="I222" s="24">
        <f>'[2]14 anys'!O14</f>
        <v>8.25</v>
      </c>
      <c r="J222" s="9">
        <f>'[2]14 anys'!S14</f>
        <v>8.8166666666666664</v>
      </c>
    </row>
    <row r="223" spans="1:10" s="33" customFormat="1" x14ac:dyDescent="0.25">
      <c r="A223" s="183"/>
      <c r="B223" s="190"/>
      <c r="C223" s="193"/>
      <c r="D223" s="23">
        <f>'[2]14 anys'!E15</f>
        <v>5.333333333333333</v>
      </c>
      <c r="E223" s="23">
        <f>'[2]14 anys'!H15</f>
        <v>7</v>
      </c>
      <c r="F223" s="24">
        <f>'[2]14 anys'!I15</f>
        <v>6.1666666666666661</v>
      </c>
      <c r="G223" s="23">
        <f>'[2]14 anys'!K15</f>
        <v>5</v>
      </c>
      <c r="H223" s="23">
        <f>'[2]14 anys'!N15</f>
        <v>6</v>
      </c>
      <c r="I223" s="24">
        <f>'[2]14 anys'!O15</f>
        <v>5.5</v>
      </c>
      <c r="J223" s="9">
        <f>'[2]14 anys'!S15</f>
        <v>6.5333333333333332</v>
      </c>
    </row>
    <row r="224" spans="1:10" s="33" customFormat="1" x14ac:dyDescent="0.25">
      <c r="A224" s="183"/>
      <c r="B224" s="190"/>
      <c r="C224" s="193"/>
      <c r="D224" s="23">
        <f>'[2]14 anys'!E20</f>
        <v>5.333333333333333</v>
      </c>
      <c r="E224" s="23">
        <f>'[2]14 anys'!H20</f>
        <v>7</v>
      </c>
      <c r="F224" s="24">
        <f>'[2]14 anys'!I20</f>
        <v>6.1666666666666661</v>
      </c>
      <c r="G224" s="23">
        <f>'[2]14 anys'!K20</f>
        <v>5</v>
      </c>
      <c r="H224" s="23">
        <f>'[2]14 anys'!N20</f>
        <v>5.5</v>
      </c>
      <c r="I224" s="24">
        <f>'[2]14 anys'!O20</f>
        <v>5.25</v>
      </c>
      <c r="J224" s="9">
        <f>'[2]14 anys'!S20</f>
        <v>6.4833333333333325</v>
      </c>
    </row>
    <row r="225" spans="1:10" s="33" customFormat="1" x14ac:dyDescent="0.25">
      <c r="A225" s="183"/>
      <c r="B225" s="190"/>
      <c r="C225" s="193"/>
      <c r="D225" s="23">
        <f>'[2]14 anys'!E21</f>
        <v>7.666666666666667</v>
      </c>
      <c r="E225" s="23">
        <f>'[2]14 anys'!H21</f>
        <v>8.5</v>
      </c>
      <c r="F225" s="24">
        <f>'[2]14 anys'!I21</f>
        <v>8.0833333333333339</v>
      </c>
      <c r="G225" s="23">
        <f>'[2]14 anys'!K21</f>
        <v>6</v>
      </c>
      <c r="H225" s="23">
        <f>'[2]14 anys'!N21</f>
        <v>8.5</v>
      </c>
      <c r="I225" s="24">
        <f>'[2]14 anys'!O21</f>
        <v>7.25</v>
      </c>
      <c r="J225" s="9">
        <f>'[2]14 anys'!S21</f>
        <v>7.8666666666666671</v>
      </c>
    </row>
    <row r="226" spans="1:10" s="33" customFormat="1" x14ac:dyDescent="0.25">
      <c r="A226" s="183"/>
      <c r="B226" s="190"/>
      <c r="C226" s="193"/>
      <c r="D226" s="23">
        <f>'[2]14 anys'!E23</f>
        <v>6.333333333333333</v>
      </c>
      <c r="E226" s="23">
        <f>'[2]14 anys'!H23</f>
        <v>7</v>
      </c>
      <c r="F226" s="24">
        <f>'[2]14 anys'!I23</f>
        <v>6.6666666666666661</v>
      </c>
      <c r="G226" s="23">
        <f>'[2]14 anys'!K23</f>
        <v>7</v>
      </c>
      <c r="H226" s="23">
        <f>'[2]14 anys'!N23</f>
        <v>7</v>
      </c>
      <c r="I226" s="24">
        <f>'[2]14 anys'!O23</f>
        <v>7</v>
      </c>
      <c r="J226" s="9">
        <f>'[2]14 anys'!S23</f>
        <v>6.7333333333333325</v>
      </c>
    </row>
    <row r="227" spans="1:10" s="33" customFormat="1" x14ac:dyDescent="0.25">
      <c r="A227" s="183"/>
      <c r="B227" s="190"/>
      <c r="C227" s="193"/>
      <c r="D227" s="23">
        <f>'[2]14 anys'!E24</f>
        <v>6.666666666666667</v>
      </c>
      <c r="E227" s="23">
        <f>'[2]14 anys'!H24</f>
        <v>8</v>
      </c>
      <c r="F227" s="24">
        <f>'[2]14 anys'!I24</f>
        <v>7.3333333333333339</v>
      </c>
      <c r="G227" s="23">
        <f>'[2]14 anys'!K24</f>
        <v>7</v>
      </c>
      <c r="H227" s="23">
        <f>'[2]14 anys'!N24</f>
        <v>8</v>
      </c>
      <c r="I227" s="24">
        <f>'[2]14 anys'!O24</f>
        <v>7.5</v>
      </c>
      <c r="J227" s="9">
        <f>'[2]14 anys'!S24</f>
        <v>7.7666666666666675</v>
      </c>
    </row>
    <row r="228" spans="1:10" s="33" customFormat="1" x14ac:dyDescent="0.25">
      <c r="A228" s="183"/>
      <c r="B228" s="190"/>
      <c r="C228" s="193"/>
      <c r="D228" s="23">
        <f>'[2]14 anys'!E27</f>
        <v>5.666666666666667</v>
      </c>
      <c r="E228" s="23">
        <f>'[2]14 anys'!H27</f>
        <v>7</v>
      </c>
      <c r="F228" s="24">
        <f>'[2]14 anys'!I27</f>
        <v>6.3333333333333339</v>
      </c>
      <c r="G228" s="23">
        <f>'[2]14 anys'!K27</f>
        <v>5</v>
      </c>
      <c r="H228" s="23">
        <f>'[2]14 anys'!N27</f>
        <v>7</v>
      </c>
      <c r="I228" s="24">
        <f>'[2]14 anys'!O27</f>
        <v>6</v>
      </c>
      <c r="J228" s="9">
        <f>'[2]14 anys'!S27</f>
        <v>7.2666666666666675</v>
      </c>
    </row>
    <row r="229" spans="1:10" s="33" customFormat="1" x14ac:dyDescent="0.25">
      <c r="A229" s="183"/>
      <c r="B229" s="190"/>
      <c r="C229" s="193"/>
      <c r="D229" s="23">
        <f>'[2]14 anys'!E33</f>
        <v>5.333333333333333</v>
      </c>
      <c r="E229" s="23">
        <f>'[2]14 anys'!H33</f>
        <v>6.5</v>
      </c>
      <c r="F229" s="24">
        <f>'[2]14 anys'!I33</f>
        <v>5.9166666666666661</v>
      </c>
      <c r="G229" s="23">
        <f>'[2]14 anys'!K33</f>
        <v>7</v>
      </c>
      <c r="H229" s="23">
        <f>'[2]14 anys'!N33</f>
        <v>6</v>
      </c>
      <c r="I229" s="24">
        <f>'[2]14 anys'!O33</f>
        <v>6.5</v>
      </c>
      <c r="J229" s="9">
        <f>'[2]14 anys'!S33</f>
        <v>6.6833333333333327</v>
      </c>
    </row>
    <row r="230" spans="1:10" s="33" customFormat="1" x14ac:dyDescent="0.25">
      <c r="A230" s="183"/>
      <c r="B230" s="190"/>
      <c r="C230" s="193"/>
      <c r="D230" s="23">
        <f>'[2]14 anys'!E34</f>
        <v>5</v>
      </c>
      <c r="E230" s="23">
        <f>'[2]14 anys'!H34</f>
        <v>6.5</v>
      </c>
      <c r="F230" s="24">
        <f>'[2]14 anys'!I34</f>
        <v>5.75</v>
      </c>
      <c r="G230" s="23">
        <f>'[2]14 anys'!K34</f>
        <v>5</v>
      </c>
      <c r="H230" s="23">
        <f>'[2]14 anys'!N34</f>
        <v>6</v>
      </c>
      <c r="I230" s="24">
        <f>'[2]14 anys'!O34</f>
        <v>5.5</v>
      </c>
      <c r="J230" s="9">
        <f>'[2]14 anys'!S34</f>
        <v>6.05</v>
      </c>
    </row>
    <row r="231" spans="1:10" s="33" customFormat="1" x14ac:dyDescent="0.25">
      <c r="A231" s="183"/>
      <c r="B231" s="190"/>
      <c r="C231" s="193"/>
      <c r="D231" s="23">
        <f>'[2]14 anys'!E36</f>
        <v>6.666666666666667</v>
      </c>
      <c r="E231" s="23">
        <f>'[2]14 anys'!H36</f>
        <v>7.5</v>
      </c>
      <c r="F231" s="24">
        <f>'[2]14 anys'!I36</f>
        <v>7.0833333333333339</v>
      </c>
      <c r="G231" s="23">
        <f>'[2]14 anys'!K36</f>
        <v>7</v>
      </c>
      <c r="H231" s="23">
        <f>'[2]14 anys'!N36</f>
        <v>7</v>
      </c>
      <c r="I231" s="24">
        <f>'[2]14 anys'!O36</f>
        <v>7</v>
      </c>
      <c r="J231" s="9">
        <f>'[2]14 anys'!S36</f>
        <v>7.6166666666666671</v>
      </c>
    </row>
    <row r="232" spans="1:10" s="33" customFormat="1" x14ac:dyDescent="0.25">
      <c r="A232" s="183"/>
      <c r="B232" s="190"/>
      <c r="C232" s="193"/>
      <c r="D232" s="23">
        <f>'[2]14 anys'!E37</f>
        <v>5</v>
      </c>
      <c r="E232" s="23">
        <f>'[2]14 anys'!H37</f>
        <v>6</v>
      </c>
      <c r="F232" s="24">
        <f>'[2]14 anys'!I37</f>
        <v>5.5</v>
      </c>
      <c r="G232" s="23">
        <f>'[2]14 anys'!K37</f>
        <v>5</v>
      </c>
      <c r="H232" s="23">
        <f>'[2]14 anys'!N37</f>
        <v>6.5</v>
      </c>
      <c r="I232" s="24">
        <f>'[2]14 anys'!O37</f>
        <v>5.75</v>
      </c>
      <c r="J232" s="9">
        <f>'[2]14 anys'!S37</f>
        <v>7.25</v>
      </c>
    </row>
    <row r="233" spans="1:10" s="33" customFormat="1" x14ac:dyDescent="0.25">
      <c r="A233" s="183"/>
      <c r="B233" s="190"/>
      <c r="C233" s="193"/>
      <c r="D233" s="23">
        <f>'[2]14 anys'!E38</f>
        <v>4.666666666666667</v>
      </c>
      <c r="E233" s="23">
        <f>'[2]14 anys'!H38</f>
        <v>5.5</v>
      </c>
      <c r="F233" s="24">
        <f>'[2]14 anys'!I38</f>
        <v>5.0833333333333339</v>
      </c>
      <c r="G233" s="23">
        <f>'[2]14 anys'!K38</f>
        <v>3</v>
      </c>
      <c r="H233" s="23">
        <f>'[2]14 anys'!N38</f>
        <v>3.5</v>
      </c>
      <c r="I233" s="24">
        <f>'[2]14 anys'!O38</f>
        <v>3.25</v>
      </c>
      <c r="J233" s="9">
        <f>'[2]14 anys'!S38</f>
        <v>5.0666666666666673</v>
      </c>
    </row>
    <row r="234" spans="1:10" s="33" customFormat="1" x14ac:dyDescent="0.25">
      <c r="A234" s="183"/>
      <c r="B234" s="190"/>
      <c r="C234" s="193"/>
      <c r="D234" s="23">
        <f>'[2]14 anys'!E39</f>
        <v>5.333333333333333</v>
      </c>
      <c r="E234" s="23">
        <f>'[2]14 anys'!H39</f>
        <v>5</v>
      </c>
      <c r="F234" s="24">
        <f>'[2]14 anys'!I39</f>
        <v>5.1666666666666661</v>
      </c>
      <c r="G234" s="23">
        <f>'[2]14 anys'!K39</f>
        <v>5</v>
      </c>
      <c r="H234" s="23">
        <f>'[2]14 anys'!N39</f>
        <v>5</v>
      </c>
      <c r="I234" s="24">
        <f>'[2]14 anys'!O39</f>
        <v>5</v>
      </c>
      <c r="J234" s="9">
        <f>'[2]14 anys'!S39</f>
        <v>5.2333333333333325</v>
      </c>
    </row>
    <row r="235" spans="1:10" s="33" customFormat="1" x14ac:dyDescent="0.25">
      <c r="A235" s="183"/>
      <c r="B235" s="190"/>
      <c r="C235" s="193"/>
      <c r="D235" s="23">
        <f>'[2]14 anys'!E40</f>
        <v>6</v>
      </c>
      <c r="E235" s="23">
        <f>'[2]14 anys'!H40</f>
        <v>7</v>
      </c>
      <c r="F235" s="24">
        <f>'[2]14 anys'!I40</f>
        <v>6.5</v>
      </c>
      <c r="G235" s="23">
        <f>'[2]14 anys'!K40</f>
        <v>5</v>
      </c>
      <c r="H235" s="23">
        <f>'[2]14 anys'!N40</f>
        <v>5.5</v>
      </c>
      <c r="I235" s="24">
        <f>'[2]14 anys'!O40</f>
        <v>5.25</v>
      </c>
      <c r="J235" s="9">
        <f>'[2]14 anys'!S40</f>
        <v>7.35</v>
      </c>
    </row>
    <row r="236" spans="1:10" s="33" customFormat="1" x14ac:dyDescent="0.25">
      <c r="A236" s="183"/>
      <c r="B236" s="190"/>
      <c r="C236" s="193"/>
      <c r="D236" s="23">
        <f>'[2]14 anys'!E43</f>
        <v>8.6666666666666661</v>
      </c>
      <c r="E236" s="23">
        <f>'[2]14 anys'!H43</f>
        <v>9.5</v>
      </c>
      <c r="F236" s="24">
        <f>'[2]14 anys'!I43</f>
        <v>9.0833333333333321</v>
      </c>
      <c r="G236" s="23">
        <f>'[2]14 anys'!K43</f>
        <v>9</v>
      </c>
      <c r="H236" s="23">
        <f>'[2]14 anys'!N43</f>
        <v>7.5</v>
      </c>
      <c r="I236" s="24">
        <f>'[2]14 anys'!O43</f>
        <v>8.25</v>
      </c>
      <c r="J236" s="9">
        <f>'[2]14 anys'!S43</f>
        <v>8.466666666666665</v>
      </c>
    </row>
    <row r="237" spans="1:10" s="33" customFormat="1" x14ac:dyDescent="0.25">
      <c r="A237" s="183"/>
      <c r="B237" s="190"/>
      <c r="C237" s="193"/>
      <c r="D237" s="23">
        <f>'[2]14 anys'!E45</f>
        <v>4</v>
      </c>
      <c r="E237" s="23">
        <f>'[2]14 anys'!H45</f>
        <v>5.5</v>
      </c>
      <c r="F237" s="24">
        <f>'[2]14 anys'!I45</f>
        <v>4.75</v>
      </c>
      <c r="G237" s="23">
        <f>'[2]14 anys'!K45</f>
        <v>5</v>
      </c>
      <c r="H237" s="23">
        <f>'[2]14 anys'!N45</f>
        <v>4</v>
      </c>
      <c r="I237" s="24">
        <f>'[2]14 anys'!O45</f>
        <v>4.5</v>
      </c>
      <c r="J237" s="9">
        <f>'[2]14 anys'!S45</f>
        <v>5.25</v>
      </c>
    </row>
    <row r="238" spans="1:10" s="33" customFormat="1" x14ac:dyDescent="0.25">
      <c r="A238" s="183"/>
      <c r="B238" s="190"/>
      <c r="C238" s="193"/>
      <c r="D238" s="23">
        <f>'[2]14 anys'!E46</f>
        <v>4.666666666666667</v>
      </c>
      <c r="E238" s="23">
        <f>'[2]14 anys'!H46</f>
        <v>5.5</v>
      </c>
      <c r="F238" s="24">
        <f>'[2]14 anys'!I46</f>
        <v>5.0833333333333339</v>
      </c>
      <c r="G238" s="23">
        <f>'[2]14 anys'!K46</f>
        <v>4</v>
      </c>
      <c r="H238" s="23">
        <f>'[2]14 anys'!N46</f>
        <v>5</v>
      </c>
      <c r="I238" s="24">
        <f>'[2]14 anys'!O46</f>
        <v>4.5</v>
      </c>
      <c r="J238" s="9">
        <f>'[2]14 anys'!S46</f>
        <v>4.5166666666666675</v>
      </c>
    </row>
    <row r="239" spans="1:10" s="33" customFormat="1" x14ac:dyDescent="0.25">
      <c r="A239" s="183"/>
      <c r="B239" s="190"/>
      <c r="C239" s="193"/>
      <c r="D239" s="23">
        <f>'[2]14 anys'!E47</f>
        <v>7.333333333333333</v>
      </c>
      <c r="E239" s="23">
        <f>'[2]14 anys'!H47</f>
        <v>7</v>
      </c>
      <c r="F239" s="24">
        <f>'[2]14 anys'!I47</f>
        <v>7.1666666666666661</v>
      </c>
      <c r="G239" s="23">
        <f>'[2]14 anys'!K47</f>
        <v>6</v>
      </c>
      <c r="H239" s="23">
        <f>'[2]14 anys'!N47</f>
        <v>7</v>
      </c>
      <c r="I239" s="24">
        <f>'[2]14 anys'!O47</f>
        <v>6.5</v>
      </c>
      <c r="J239" s="9">
        <f>'[2]14 anys'!S47</f>
        <v>7.333333333333333</v>
      </c>
    </row>
    <row r="240" spans="1:10" s="33" customFormat="1" x14ac:dyDescent="0.25">
      <c r="A240" s="183"/>
      <c r="B240" s="190"/>
      <c r="C240" s="193"/>
      <c r="D240" s="23">
        <f>'[2]14 anys'!E49</f>
        <v>6.333333333333333</v>
      </c>
      <c r="E240" s="23">
        <f>'[2]14 anys'!H49</f>
        <v>6</v>
      </c>
      <c r="F240" s="24">
        <f>'[2]14 anys'!I49</f>
        <v>6.1666666666666661</v>
      </c>
      <c r="G240" s="23">
        <f>'[2]14 anys'!K49</f>
        <v>8</v>
      </c>
      <c r="H240" s="23">
        <f>'[2]14 anys'!N49</f>
        <v>6</v>
      </c>
      <c r="I240" s="24">
        <f>'[2]14 anys'!O49</f>
        <v>7</v>
      </c>
      <c r="J240" s="9">
        <f>'[2]14 anys'!S49</f>
        <v>6.6333333333333329</v>
      </c>
    </row>
    <row r="241" spans="1:10" s="33" customFormat="1" x14ac:dyDescent="0.25">
      <c r="A241" s="183"/>
      <c r="B241" s="190"/>
      <c r="C241" s="193"/>
      <c r="D241" s="23">
        <f>'[2]14 anys'!E50</f>
        <v>5</v>
      </c>
      <c r="E241" s="23">
        <f>'[2]14 anys'!H50</f>
        <v>7.5</v>
      </c>
      <c r="F241" s="24">
        <f>'[2]14 anys'!I50</f>
        <v>6.25</v>
      </c>
      <c r="G241" s="23">
        <f>'[2]14 anys'!K50</f>
        <v>6</v>
      </c>
      <c r="H241" s="23">
        <f>'[2]14 anys'!N50</f>
        <v>6.5</v>
      </c>
      <c r="I241" s="24">
        <f>'[2]14 anys'!O50</f>
        <v>6.25</v>
      </c>
      <c r="J241" s="9">
        <f>'[2]14 anys'!S50</f>
        <v>6.9</v>
      </c>
    </row>
    <row r="242" spans="1:10" s="33" customFormat="1" x14ac:dyDescent="0.25">
      <c r="A242" s="183"/>
      <c r="B242" s="190"/>
      <c r="C242" s="193"/>
      <c r="D242" s="23">
        <f>'[2]14 anys'!E53</f>
        <v>7.333333333333333</v>
      </c>
      <c r="E242" s="23">
        <f>'[2]14 anys'!H53</f>
        <v>6.5</v>
      </c>
      <c r="F242" s="24">
        <f>'[2]14 anys'!I53</f>
        <v>6.9166666666666661</v>
      </c>
      <c r="G242" s="23">
        <f>'[2]14 anys'!K53</f>
        <v>7</v>
      </c>
      <c r="H242" s="23">
        <f>'[2]14 anys'!N53</f>
        <v>7</v>
      </c>
      <c r="I242" s="24">
        <f>'[2]14 anys'!O53</f>
        <v>7</v>
      </c>
      <c r="J242" s="9">
        <f>'[2]14 anys'!S53</f>
        <v>7.9833333333333325</v>
      </c>
    </row>
    <row r="243" spans="1:10" s="33" customFormat="1" x14ac:dyDescent="0.25">
      <c r="A243" s="183"/>
      <c r="B243" s="190"/>
      <c r="C243" s="193"/>
      <c r="D243" s="23">
        <f>'[2]14 anys'!E54</f>
        <v>6.333333333333333</v>
      </c>
      <c r="E243" s="23">
        <f>'[2]14 anys'!H54</f>
        <v>8</v>
      </c>
      <c r="F243" s="24">
        <f>'[2]14 anys'!I54</f>
        <v>7.1666666666666661</v>
      </c>
      <c r="G243" s="23">
        <f>'[2]14 anys'!K54</f>
        <v>7</v>
      </c>
      <c r="H243" s="23">
        <f>'[2]14 anys'!N54</f>
        <v>8</v>
      </c>
      <c r="I243" s="24">
        <f>'[2]14 anys'!O54</f>
        <v>7.5</v>
      </c>
      <c r="J243" s="9">
        <f>'[2]14 anys'!S54</f>
        <v>7.7333333333333325</v>
      </c>
    </row>
    <row r="244" spans="1:10" s="33" customFormat="1" x14ac:dyDescent="0.25">
      <c r="A244" s="183"/>
      <c r="B244" s="190"/>
      <c r="C244" s="193"/>
      <c r="D244" s="23">
        <f>'[2]14 anys'!E55</f>
        <v>5.666666666666667</v>
      </c>
      <c r="E244" s="23">
        <f>'[2]14 anys'!H55</f>
        <v>7</v>
      </c>
      <c r="F244" s="24">
        <f>'[2]14 anys'!I55</f>
        <v>6.3333333333333339</v>
      </c>
      <c r="G244" s="23">
        <f>'[2]14 anys'!K55</f>
        <v>6</v>
      </c>
      <c r="H244" s="23">
        <f>'[2]14 anys'!N55</f>
        <v>7</v>
      </c>
      <c r="I244" s="24">
        <f>'[2]14 anys'!O55</f>
        <v>6.5</v>
      </c>
      <c r="J244" s="9">
        <f>'[2]14 anys'!S55</f>
        <v>7.9666666666666668</v>
      </c>
    </row>
    <row r="245" spans="1:10" s="33" customFormat="1" x14ac:dyDescent="0.25">
      <c r="A245" s="183"/>
      <c r="B245" s="190"/>
      <c r="C245" s="193"/>
      <c r="D245" s="23">
        <f>'[2]14 anys'!E57</f>
        <v>5</v>
      </c>
      <c r="E245" s="23">
        <f>'[2]14 anys'!H57</f>
        <v>6.5</v>
      </c>
      <c r="F245" s="24">
        <f>'[2]14 anys'!I57</f>
        <v>5.75</v>
      </c>
      <c r="G245" s="23">
        <f>'[2]14 anys'!K57</f>
        <v>5</v>
      </c>
      <c r="H245" s="23">
        <f>'[2]14 anys'!N57</f>
        <v>6</v>
      </c>
      <c r="I245" s="24">
        <f>'[2]14 anys'!O57</f>
        <v>5.5</v>
      </c>
      <c r="J245" s="9">
        <f>'[2]14 anys'!S57</f>
        <v>6.65</v>
      </c>
    </row>
    <row r="246" spans="1:10" s="33" customFormat="1" x14ac:dyDescent="0.25">
      <c r="A246" s="183"/>
      <c r="B246" s="190"/>
      <c r="C246" s="193"/>
      <c r="D246" s="23">
        <f>'[2]14 anys'!E59</f>
        <v>6.666666666666667</v>
      </c>
      <c r="E246" s="23">
        <f>'[2]14 anys'!H59</f>
        <v>7.5</v>
      </c>
      <c r="F246" s="24">
        <f>'[2]14 anys'!I59</f>
        <v>7.0833333333333339</v>
      </c>
      <c r="G246" s="23">
        <f>'[2]14 anys'!K59</f>
        <v>5</v>
      </c>
      <c r="H246" s="23">
        <f>'[2]14 anys'!N59</f>
        <v>7</v>
      </c>
      <c r="I246" s="24">
        <f>'[2]14 anys'!O59</f>
        <v>6</v>
      </c>
      <c r="J246" s="9">
        <f>'[2]14 anys'!S59</f>
        <v>7.2166666666666668</v>
      </c>
    </row>
    <row r="247" spans="1:10" s="33" customFormat="1" x14ac:dyDescent="0.25">
      <c r="A247" s="183"/>
      <c r="B247" s="190"/>
      <c r="C247" s="193"/>
      <c r="D247" s="23">
        <f>'[2]14 anys'!E61</f>
        <v>6.333333333333333</v>
      </c>
      <c r="E247" s="23">
        <f>'[2]14 anys'!H61</f>
        <v>7</v>
      </c>
      <c r="F247" s="24">
        <f>'[2]14 anys'!I61</f>
        <v>6.6666666666666661</v>
      </c>
      <c r="G247" s="23">
        <f>'[2]14 anys'!K61</f>
        <v>5</v>
      </c>
      <c r="H247" s="23">
        <f>'[2]14 anys'!N61</f>
        <v>6</v>
      </c>
      <c r="I247" s="24">
        <f>'[2]14 anys'!O61</f>
        <v>5.5</v>
      </c>
      <c r="J247" s="9">
        <f>'[2]14 anys'!S61</f>
        <v>7.6333333333333329</v>
      </c>
    </row>
    <row r="248" spans="1:10" s="33" customFormat="1" x14ac:dyDescent="0.25">
      <c r="A248" s="183"/>
      <c r="B248" s="190"/>
      <c r="C248" s="193"/>
      <c r="D248" s="23">
        <f>'[2]14 anys'!E62</f>
        <v>7</v>
      </c>
      <c r="E248" s="23">
        <f>'[2]14 anys'!H62</f>
        <v>6.5</v>
      </c>
      <c r="F248" s="24">
        <f>'[2]14 anys'!I62</f>
        <v>6.75</v>
      </c>
      <c r="G248" s="23">
        <f>'[2]14 anys'!K62</f>
        <v>7</v>
      </c>
      <c r="H248" s="23">
        <f>'[2]14 anys'!N62</f>
        <v>6.5</v>
      </c>
      <c r="I248" s="24">
        <f>'[2]14 anys'!O62</f>
        <v>6.75</v>
      </c>
      <c r="J248" s="9">
        <f>'[2]14 anys'!S62</f>
        <v>7.9</v>
      </c>
    </row>
    <row r="249" spans="1:10" s="33" customFormat="1" x14ac:dyDescent="0.25">
      <c r="A249" s="183"/>
      <c r="B249" s="190"/>
      <c r="C249" s="193"/>
      <c r="D249" s="23">
        <f>'[2]14 anys'!E63</f>
        <v>5</v>
      </c>
      <c r="E249" s="23">
        <f>'[2]14 anys'!H63</f>
        <v>6</v>
      </c>
      <c r="F249" s="24">
        <f>'[2]14 anys'!I63</f>
        <v>5.5</v>
      </c>
      <c r="G249" s="23">
        <f>'[2]14 anys'!K63</f>
        <v>5</v>
      </c>
      <c r="H249" s="23">
        <f>'[2]14 anys'!N63</f>
        <v>5.5</v>
      </c>
      <c r="I249" s="24">
        <f>'[2]14 anys'!O63</f>
        <v>5.25</v>
      </c>
      <c r="J249" s="9">
        <f>'[2]14 anys'!S63</f>
        <v>6.55</v>
      </c>
    </row>
    <row r="250" spans="1:10" s="33" customFormat="1" x14ac:dyDescent="0.25">
      <c r="A250" s="183"/>
      <c r="B250" s="190"/>
      <c r="C250" s="193"/>
      <c r="D250" s="23">
        <f>'[2]14 anys'!E67</f>
        <v>5.666666666666667</v>
      </c>
      <c r="E250" s="23">
        <f>'[2]14 anys'!H67</f>
        <v>6.5</v>
      </c>
      <c r="F250" s="24">
        <f>'[2]14 anys'!I67</f>
        <v>6.0833333333333339</v>
      </c>
      <c r="G250" s="23">
        <f>'[2]14 anys'!K67</f>
        <v>5</v>
      </c>
      <c r="H250" s="23">
        <f>'[2]14 anys'!N67</f>
        <v>7</v>
      </c>
      <c r="I250" s="24">
        <f>'[2]14 anys'!O67</f>
        <v>6</v>
      </c>
      <c r="J250" s="9">
        <f>'[2]14 anys'!S67</f>
        <v>6.8166666666666673</v>
      </c>
    </row>
    <row r="251" spans="1:10" s="33" customFormat="1" x14ac:dyDescent="0.25">
      <c r="A251" s="183"/>
      <c r="B251" s="190"/>
      <c r="C251" s="193"/>
      <c r="D251" s="23">
        <f>'[2]14 anys'!E69</f>
        <v>6.666666666666667</v>
      </c>
      <c r="E251" s="23">
        <f>'[2]14 anys'!H69</f>
        <v>8.5</v>
      </c>
      <c r="F251" s="24">
        <f>'[2]14 anys'!I69</f>
        <v>7.5833333333333339</v>
      </c>
      <c r="G251" s="23">
        <f>'[2]14 anys'!K69</f>
        <v>6</v>
      </c>
      <c r="H251" s="23">
        <f>'[2]14 anys'!N69</f>
        <v>7.5</v>
      </c>
      <c r="I251" s="24">
        <f>'[2]14 anys'!O69</f>
        <v>6.75</v>
      </c>
      <c r="J251" s="9">
        <f>'[2]14 anys'!S69</f>
        <v>7.8666666666666671</v>
      </c>
    </row>
    <row r="252" spans="1:10" s="33" customFormat="1" x14ac:dyDescent="0.25">
      <c r="A252" s="183"/>
      <c r="B252" s="190"/>
      <c r="C252" s="193"/>
      <c r="D252" s="23">
        <f>'[2]14 anys'!E71</f>
        <v>7</v>
      </c>
      <c r="E252" s="23">
        <f>'[2]14 anys'!H71</f>
        <v>7.5</v>
      </c>
      <c r="F252" s="24">
        <f>'[2]14 anys'!I71</f>
        <v>7.25</v>
      </c>
      <c r="G252" s="23">
        <f>'[2]14 anys'!K71</f>
        <v>7</v>
      </c>
      <c r="H252" s="23">
        <f>'[2]14 anys'!N71</f>
        <v>8</v>
      </c>
      <c r="I252" s="24">
        <f>'[2]14 anys'!O71</f>
        <v>7.5</v>
      </c>
      <c r="J252" s="9">
        <f>'[2]14 anys'!S71</f>
        <v>7.55</v>
      </c>
    </row>
    <row r="253" spans="1:10" s="33" customFormat="1" x14ac:dyDescent="0.25">
      <c r="A253" s="183"/>
      <c r="B253" s="190"/>
      <c r="C253" s="193"/>
      <c r="D253" s="23">
        <f>'[2]14 anys'!E72</f>
        <v>4.333333333333333</v>
      </c>
      <c r="E253" s="23">
        <f>'[2]14 anys'!H72</f>
        <v>6.5</v>
      </c>
      <c r="F253" s="24">
        <f>'[2]14 anys'!I72</f>
        <v>5.4166666666666661</v>
      </c>
      <c r="G253" s="23">
        <f>'[2]14 anys'!K72</f>
        <v>5</v>
      </c>
      <c r="H253" s="23">
        <f>'[2]14 anys'!N72</f>
        <v>6</v>
      </c>
      <c r="I253" s="24">
        <f>'[2]14 anys'!O72</f>
        <v>5.5</v>
      </c>
      <c r="J253" s="9">
        <f>'[2]14 anys'!S72</f>
        <v>6.583333333333333</v>
      </c>
    </row>
    <row r="254" spans="1:10" s="33" customFormat="1" x14ac:dyDescent="0.25">
      <c r="A254" s="183"/>
      <c r="B254" s="190"/>
      <c r="C254" s="193"/>
      <c r="D254" s="23">
        <f>'[2]14 anys'!E73</f>
        <v>5</v>
      </c>
      <c r="E254" s="23">
        <f>'[2]14 anys'!H73</f>
        <v>5.5</v>
      </c>
      <c r="F254" s="24">
        <f>'[2]14 anys'!I73</f>
        <v>5.25</v>
      </c>
      <c r="G254" s="23">
        <f>'[2]14 anys'!K73</f>
        <v>5</v>
      </c>
      <c r="H254" s="23">
        <f>'[2]14 anys'!N73</f>
        <v>5.5</v>
      </c>
      <c r="I254" s="24">
        <f>'[2]14 anys'!O73</f>
        <v>5.25</v>
      </c>
      <c r="J254" s="9">
        <f>'[2]14 anys'!S73</f>
        <v>6.5</v>
      </c>
    </row>
    <row r="255" spans="1:10" s="33" customFormat="1" x14ac:dyDescent="0.25">
      <c r="A255" s="183"/>
      <c r="B255" s="190"/>
      <c r="C255" s="193"/>
      <c r="D255" s="23">
        <f>'[2]14 anys'!E74</f>
        <v>5</v>
      </c>
      <c r="E255" s="23">
        <f>'[2]14 anys'!H74</f>
        <v>6</v>
      </c>
      <c r="F255" s="24">
        <f>'[2]14 anys'!I74</f>
        <v>5.5</v>
      </c>
      <c r="G255" s="23">
        <f>'[2]14 anys'!K74</f>
        <v>5</v>
      </c>
      <c r="H255" s="23">
        <f>'[2]14 anys'!N74</f>
        <v>6</v>
      </c>
      <c r="I255" s="24">
        <f>'[2]14 anys'!O74</f>
        <v>5.5</v>
      </c>
      <c r="J255" s="9">
        <f>'[2]14 anys'!S74</f>
        <v>6.6</v>
      </c>
    </row>
    <row r="256" spans="1:10" s="33" customFormat="1" x14ac:dyDescent="0.25">
      <c r="A256" s="183"/>
      <c r="B256" s="190"/>
      <c r="C256" s="193"/>
      <c r="D256" s="23">
        <f>'[2]14 anys'!E75</f>
        <v>9</v>
      </c>
      <c r="E256" s="23">
        <f>'[2]14 anys'!H75</f>
        <v>8.5</v>
      </c>
      <c r="F256" s="24">
        <f>'[2]14 anys'!I75</f>
        <v>8.75</v>
      </c>
      <c r="G256" s="23">
        <f>'[2]14 anys'!K75</f>
        <v>9</v>
      </c>
      <c r="H256" s="23">
        <f>'[2]14 anys'!N75</f>
        <v>9.5</v>
      </c>
      <c r="I256" s="24">
        <f>'[2]14 anys'!O75</f>
        <v>9.25</v>
      </c>
      <c r="J256" s="9">
        <f>'[2]14 anys'!S75</f>
        <v>8.8000000000000007</v>
      </c>
    </row>
    <row r="257" spans="1:10" s="33" customFormat="1" x14ac:dyDescent="0.25">
      <c r="A257" s="183"/>
      <c r="B257" s="190"/>
      <c r="C257" s="193"/>
      <c r="D257" s="23">
        <f>'[2]14 anys'!E77</f>
        <v>2</v>
      </c>
      <c r="E257" s="23">
        <f>'[2]14 anys'!H77</f>
        <v>4</v>
      </c>
      <c r="F257" s="24">
        <f>'[2]14 anys'!I77</f>
        <v>3</v>
      </c>
      <c r="G257" s="23">
        <f>'[2]14 anys'!K77</f>
        <v>2</v>
      </c>
      <c r="H257" s="23">
        <f>'[2]14 anys'!N77</f>
        <v>2</v>
      </c>
      <c r="I257" s="24">
        <f>'[2]14 anys'!O77</f>
        <v>2</v>
      </c>
      <c r="J257" s="9">
        <f>'[2]14 anys'!S77</f>
        <v>3</v>
      </c>
    </row>
    <row r="258" spans="1:10" s="33" customFormat="1" x14ac:dyDescent="0.25">
      <c r="A258" s="183"/>
      <c r="B258" s="190"/>
      <c r="C258" s="193"/>
      <c r="D258" s="23">
        <f>'[2]14 anys'!E80</f>
        <v>6.333333333333333</v>
      </c>
      <c r="E258" s="23">
        <f>'[2]14 anys'!H80</f>
        <v>6</v>
      </c>
      <c r="F258" s="24">
        <f>'[2]14 anys'!I80</f>
        <v>6.1666666666666661</v>
      </c>
      <c r="G258" s="23">
        <f>'[2]14 anys'!K80</f>
        <v>7</v>
      </c>
      <c r="H258" s="23">
        <f>'[2]14 anys'!N80</f>
        <v>5.5</v>
      </c>
      <c r="I258" s="24">
        <f>'[2]14 anys'!O80</f>
        <v>6.25</v>
      </c>
      <c r="J258" s="9">
        <f>'[2]14 anys'!S80</f>
        <v>6.4833333333333325</v>
      </c>
    </row>
    <row r="259" spans="1:10" s="33" customFormat="1" x14ac:dyDescent="0.25">
      <c r="A259" s="183"/>
      <c r="B259" s="190"/>
      <c r="C259" s="193"/>
      <c r="D259" s="23">
        <f>'[2]14 anys'!E81</f>
        <v>6.333333333333333</v>
      </c>
      <c r="E259" s="23">
        <f>'[2]14 anys'!H81</f>
        <v>6</v>
      </c>
      <c r="F259" s="24">
        <f>'[2]14 anys'!I81</f>
        <v>6.1666666666666661</v>
      </c>
      <c r="G259" s="23">
        <f>'[2]14 anys'!K81</f>
        <v>5</v>
      </c>
      <c r="H259" s="23">
        <f>'[2]14 anys'!N81</f>
        <v>5.5</v>
      </c>
      <c r="I259" s="24">
        <f>'[2]14 anys'!O81</f>
        <v>5.25</v>
      </c>
      <c r="J259" s="9">
        <f>'[2]14 anys'!S81</f>
        <v>6.4833333333333325</v>
      </c>
    </row>
    <row r="260" spans="1:10" s="33" customFormat="1" x14ac:dyDescent="0.25">
      <c r="A260" s="183"/>
      <c r="B260" s="190"/>
      <c r="C260" s="194"/>
      <c r="D260" s="10">
        <f>'[2]14 anys'!E84</f>
        <v>5</v>
      </c>
      <c r="E260" s="10">
        <f>'[2]14 anys'!H84</f>
        <v>5</v>
      </c>
      <c r="F260" s="11">
        <f>'[2]14 anys'!I84</f>
        <v>5</v>
      </c>
      <c r="G260" s="10">
        <f>'[2]14 anys'!K84</f>
        <v>5</v>
      </c>
      <c r="H260" s="10">
        <f>'[2]14 anys'!N84</f>
        <v>5</v>
      </c>
      <c r="I260" s="11">
        <f>'[2]14 anys'!O84</f>
        <v>5</v>
      </c>
      <c r="J260" s="12">
        <f>'[2]14 anys'!S84</f>
        <v>5</v>
      </c>
    </row>
    <row r="261" spans="1:10" s="33" customFormat="1" x14ac:dyDescent="0.25">
      <c r="A261" s="183"/>
      <c r="B261" s="190"/>
      <c r="C261" s="195" t="s">
        <v>13</v>
      </c>
      <c r="D261" s="23">
        <f>'[2]14 anys'!E2</f>
        <v>5</v>
      </c>
      <c r="E261" s="23">
        <f>'[2]14 anys'!H2</f>
        <v>5.5</v>
      </c>
      <c r="F261" s="24">
        <f>'[2]14 anys'!I2</f>
        <v>5.25</v>
      </c>
      <c r="G261" s="23">
        <f>'[2]14 anys'!K2</f>
        <v>5</v>
      </c>
      <c r="H261" s="23">
        <f>'[2]14 anys'!N2</f>
        <v>5</v>
      </c>
      <c r="I261" s="24">
        <f>'[2]14 anys'!O2</f>
        <v>5</v>
      </c>
      <c r="J261" s="9">
        <f>'[2]14 anys'!S2</f>
        <v>6.25</v>
      </c>
    </row>
    <row r="262" spans="1:10" s="33" customFormat="1" x14ac:dyDescent="0.25">
      <c r="A262" s="183"/>
      <c r="B262" s="190"/>
      <c r="C262" s="196"/>
      <c r="D262" s="23">
        <f>'[2]14 anys'!E8</f>
        <v>8.6666666666666661</v>
      </c>
      <c r="E262" s="23">
        <f>'[2]14 anys'!H8</f>
        <v>8</v>
      </c>
      <c r="F262" s="24">
        <f>'[2]14 anys'!I8</f>
        <v>8.3333333333333321</v>
      </c>
      <c r="G262" s="23">
        <f>'[2]14 anys'!K8</f>
        <v>7</v>
      </c>
      <c r="H262" s="23">
        <f>'[2]14 anys'!N8</f>
        <v>7.5</v>
      </c>
      <c r="I262" s="24">
        <f>'[2]14 anys'!O8</f>
        <v>7.25</v>
      </c>
      <c r="J262" s="9">
        <f>'[2]14 anys'!S8</f>
        <v>7.9166666666666661</v>
      </c>
    </row>
    <row r="263" spans="1:10" s="33" customFormat="1" x14ac:dyDescent="0.25">
      <c r="A263" s="183"/>
      <c r="B263" s="190"/>
      <c r="C263" s="196"/>
      <c r="D263" s="23">
        <f>'[2]14 anys'!E13</f>
        <v>3.3333333333333335</v>
      </c>
      <c r="E263" s="23">
        <f>'[2]14 anys'!H13</f>
        <v>4</v>
      </c>
      <c r="F263" s="24">
        <f>'[2]14 anys'!I13</f>
        <v>3.666666666666667</v>
      </c>
      <c r="G263" s="23">
        <f>'[2]14 anys'!K13</f>
        <v>3</v>
      </c>
      <c r="H263" s="23">
        <f>'[2]14 anys'!N13</f>
        <v>4.5</v>
      </c>
      <c r="I263" s="24">
        <f>'[2]14 anys'!O13</f>
        <v>3.75</v>
      </c>
      <c r="J263" s="9">
        <f>'[2]14 anys'!S13</f>
        <v>6.2833333333333332</v>
      </c>
    </row>
    <row r="264" spans="1:10" s="33" customFormat="1" x14ac:dyDescent="0.25">
      <c r="A264" s="183"/>
      <c r="B264" s="190"/>
      <c r="C264" s="196"/>
      <c r="D264" s="23">
        <f>'[2]14 anys'!E16</f>
        <v>5</v>
      </c>
      <c r="E264" s="23">
        <f>'[2]14 anys'!H16</f>
        <v>5.5</v>
      </c>
      <c r="F264" s="24">
        <f>'[2]14 anys'!I16</f>
        <v>5.25</v>
      </c>
      <c r="G264" s="23">
        <f>'[2]14 anys'!K16</f>
        <v>6</v>
      </c>
      <c r="H264" s="23">
        <f>'[2]14 anys'!N16</f>
        <v>6</v>
      </c>
      <c r="I264" s="24">
        <f>'[2]14 anys'!O16</f>
        <v>6</v>
      </c>
      <c r="J264" s="9">
        <f>'[2]14 anys'!S16</f>
        <v>6.45</v>
      </c>
    </row>
    <row r="265" spans="1:10" s="33" customFormat="1" x14ac:dyDescent="0.25">
      <c r="A265" s="183"/>
      <c r="B265" s="190"/>
      <c r="C265" s="196"/>
      <c r="D265" s="23">
        <f>'[2]14 anys'!E17</f>
        <v>3.6666666666666665</v>
      </c>
      <c r="E265" s="23">
        <f>'[2]14 anys'!H17</f>
        <v>4</v>
      </c>
      <c r="F265" s="24">
        <f>'[2]14 anys'!I17</f>
        <v>3.833333333333333</v>
      </c>
      <c r="G265" s="23">
        <f>'[2]14 anys'!K17</f>
        <v>2</v>
      </c>
      <c r="H265" s="23">
        <f>'[2]14 anys'!N17</f>
        <v>5</v>
      </c>
      <c r="I265" s="24">
        <f>'[2]14 anys'!O17</f>
        <v>3.5</v>
      </c>
      <c r="J265" s="9">
        <f>'[2]14 anys'!S17</f>
        <v>4.8666666666666663</v>
      </c>
    </row>
    <row r="266" spans="1:10" s="33" customFormat="1" x14ac:dyDescent="0.25">
      <c r="A266" s="183"/>
      <c r="B266" s="190"/>
      <c r="C266" s="196"/>
      <c r="D266" s="23">
        <f>'[2]14 anys'!E18</f>
        <v>8.6666666666666661</v>
      </c>
      <c r="E266" s="23">
        <f>'[2]14 anys'!H18</f>
        <v>9.5</v>
      </c>
      <c r="F266" s="24">
        <f>'[2]14 anys'!I18</f>
        <v>9.0833333333333321</v>
      </c>
      <c r="G266" s="23">
        <f>'[2]14 anys'!K18</f>
        <v>9</v>
      </c>
      <c r="H266" s="23">
        <f>'[2]14 anys'!N18</f>
        <v>9.5</v>
      </c>
      <c r="I266" s="24">
        <f>'[2]14 anys'!O18</f>
        <v>9.25</v>
      </c>
      <c r="J266" s="9">
        <f>'[2]14 anys'!S18</f>
        <v>8.466666666666665</v>
      </c>
    </row>
    <row r="267" spans="1:10" s="33" customFormat="1" x14ac:dyDescent="0.25">
      <c r="A267" s="183"/>
      <c r="B267" s="190"/>
      <c r="C267" s="196"/>
      <c r="D267" s="23">
        <f>'[2]14 anys'!E19</f>
        <v>1</v>
      </c>
      <c r="E267" s="23">
        <f>'[2]14 anys'!H19</f>
        <v>1.5</v>
      </c>
      <c r="F267" s="24">
        <f>'[2]14 anys'!I19</f>
        <v>1.25</v>
      </c>
      <c r="G267" s="23">
        <f>'[2]14 anys'!K19</f>
        <v>1</v>
      </c>
      <c r="H267" s="23">
        <f>'[2]14 anys'!N19</f>
        <v>1</v>
      </c>
      <c r="I267" s="24">
        <f>'[2]14 anys'!O19</f>
        <v>1</v>
      </c>
      <c r="J267" s="9">
        <f>'[2]14 anys'!S19</f>
        <v>1.05</v>
      </c>
    </row>
    <row r="268" spans="1:10" s="33" customFormat="1" x14ac:dyDescent="0.25">
      <c r="A268" s="183"/>
      <c r="B268" s="190"/>
      <c r="C268" s="196"/>
      <c r="D268" s="23">
        <f>'[2]14 anys'!E26</f>
        <v>6.666666666666667</v>
      </c>
      <c r="E268" s="23">
        <f>'[2]14 anys'!H26</f>
        <v>7</v>
      </c>
      <c r="F268" s="24">
        <f>'[2]14 anys'!I26</f>
        <v>6.8333333333333339</v>
      </c>
      <c r="G268" s="23">
        <f>'[2]14 anys'!K26</f>
        <v>5</v>
      </c>
      <c r="H268" s="23">
        <f>'[2]14 anys'!N26</f>
        <v>7.5</v>
      </c>
      <c r="I268" s="24">
        <f>'[2]14 anys'!O26</f>
        <v>6.25</v>
      </c>
      <c r="J268" s="9">
        <f>'[2]14 anys'!S26</f>
        <v>7.2166666666666668</v>
      </c>
    </row>
    <row r="269" spans="1:10" s="33" customFormat="1" x14ac:dyDescent="0.25">
      <c r="A269" s="183"/>
      <c r="B269" s="190"/>
      <c r="C269" s="196"/>
      <c r="D269" s="23">
        <f>'[2]14 anys'!E28</f>
        <v>7.666666666666667</v>
      </c>
      <c r="E269" s="23">
        <f>'[2]14 anys'!H28</f>
        <v>7.5</v>
      </c>
      <c r="F269" s="24">
        <f>'[2]14 anys'!I28</f>
        <v>7.5833333333333339</v>
      </c>
      <c r="G269" s="23">
        <f>'[2]14 anys'!K28</f>
        <v>9</v>
      </c>
      <c r="H269" s="23">
        <f>'[2]14 anys'!N28</f>
        <v>7.5</v>
      </c>
      <c r="I269" s="24">
        <f>'[2]14 anys'!O28</f>
        <v>8.25</v>
      </c>
      <c r="J269" s="9">
        <f>'[2]14 anys'!S28</f>
        <v>8.5666666666666664</v>
      </c>
    </row>
    <row r="270" spans="1:10" s="33" customFormat="1" x14ac:dyDescent="0.25">
      <c r="A270" s="183"/>
      <c r="B270" s="190"/>
      <c r="C270" s="196"/>
      <c r="D270" s="23">
        <f>'[2]14 anys'!E29</f>
        <v>4.333333333333333</v>
      </c>
      <c r="E270" s="23">
        <f>'[2]14 anys'!H29</f>
        <v>4.5</v>
      </c>
      <c r="F270" s="24">
        <f>'[2]14 anys'!I29</f>
        <v>4.4166666666666661</v>
      </c>
      <c r="G270" s="23">
        <f>'[2]14 anys'!K29</f>
        <v>5</v>
      </c>
      <c r="H270" s="23">
        <f>'[2]14 anys'!N29</f>
        <v>4</v>
      </c>
      <c r="I270" s="24">
        <f>'[2]14 anys'!O29</f>
        <v>4.5</v>
      </c>
      <c r="J270" s="9">
        <f>'[2]14 anys'!S29</f>
        <v>4.583333333333333</v>
      </c>
    </row>
    <row r="271" spans="1:10" s="33" customFormat="1" x14ac:dyDescent="0.25">
      <c r="A271" s="183"/>
      <c r="B271" s="190"/>
      <c r="C271" s="196"/>
      <c r="D271" s="23">
        <f>'[2]14 anys'!E30</f>
        <v>5</v>
      </c>
      <c r="E271" s="23">
        <f>'[2]14 anys'!H30</f>
        <v>5</v>
      </c>
      <c r="F271" s="24">
        <f>'[2]14 anys'!I30</f>
        <v>5</v>
      </c>
      <c r="G271" s="23">
        <f>'[2]14 anys'!K30</f>
        <v>5</v>
      </c>
      <c r="H271" s="23">
        <f>'[2]14 anys'!N30</f>
        <v>5</v>
      </c>
      <c r="I271" s="24">
        <f>'[2]14 anys'!O30</f>
        <v>5</v>
      </c>
      <c r="J271" s="9">
        <f>'[2]14 anys'!S30</f>
        <v>5.6</v>
      </c>
    </row>
    <row r="272" spans="1:10" s="33" customFormat="1" x14ac:dyDescent="0.25">
      <c r="A272" s="183"/>
      <c r="B272" s="190"/>
      <c r="C272" s="196"/>
      <c r="D272" s="23">
        <f>'[2]14 anys'!E31</f>
        <v>9.3333333333333339</v>
      </c>
      <c r="E272" s="23">
        <f>'[2]14 anys'!H31</f>
        <v>9</v>
      </c>
      <c r="F272" s="24">
        <f>'[2]14 anys'!I31</f>
        <v>9.1666666666666679</v>
      </c>
      <c r="G272" s="23">
        <f>'[2]14 anys'!K31</f>
        <v>10</v>
      </c>
      <c r="H272" s="23">
        <f>'[2]14 anys'!N31</f>
        <v>8.5</v>
      </c>
      <c r="I272" s="24">
        <f>'[2]14 anys'!O31</f>
        <v>9.25</v>
      </c>
      <c r="J272" s="9">
        <f>'[2]14 anys'!S31</f>
        <v>8.8833333333333346</v>
      </c>
    </row>
    <row r="273" spans="1:10" s="33" customFormat="1" x14ac:dyDescent="0.25">
      <c r="A273" s="183"/>
      <c r="B273" s="190"/>
      <c r="C273" s="196"/>
      <c r="D273" s="23">
        <f>'[2]14 anys'!E32</f>
        <v>7</v>
      </c>
      <c r="E273" s="23">
        <f>'[2]14 anys'!H32</f>
        <v>8</v>
      </c>
      <c r="F273" s="24">
        <f>'[2]14 anys'!I32</f>
        <v>7.5</v>
      </c>
      <c r="G273" s="23">
        <f>'[2]14 anys'!K32</f>
        <v>7</v>
      </c>
      <c r="H273" s="23">
        <f>'[2]14 anys'!N32</f>
        <v>7.5</v>
      </c>
      <c r="I273" s="24">
        <f>'[2]14 anys'!O32</f>
        <v>7.25</v>
      </c>
      <c r="J273" s="9">
        <f>'[2]14 anys'!S32</f>
        <v>7.75</v>
      </c>
    </row>
    <row r="274" spans="1:10" s="33" customFormat="1" x14ac:dyDescent="0.25">
      <c r="A274" s="183"/>
      <c r="B274" s="190"/>
      <c r="C274" s="196"/>
      <c r="D274" s="23">
        <f>'[2]14 anys'!E35</f>
        <v>5.333333333333333</v>
      </c>
      <c r="E274" s="23">
        <f>'[2]14 anys'!H35</f>
        <v>7</v>
      </c>
      <c r="F274" s="24">
        <f>'[2]14 anys'!I35</f>
        <v>6.1666666666666661</v>
      </c>
      <c r="G274" s="23">
        <f>'[2]14 anys'!K35</f>
        <v>5</v>
      </c>
      <c r="H274" s="23">
        <f>'[2]14 anys'!N35</f>
        <v>6.5</v>
      </c>
      <c r="I274" s="24">
        <f>'[2]14 anys'!O35</f>
        <v>5.75</v>
      </c>
      <c r="J274" s="9">
        <f>'[2]14 anys'!S35</f>
        <v>7.1833333333333327</v>
      </c>
    </row>
    <row r="275" spans="1:10" s="33" customFormat="1" x14ac:dyDescent="0.25">
      <c r="A275" s="183"/>
      <c r="B275" s="190"/>
      <c r="C275" s="196"/>
      <c r="D275" s="23">
        <f>'[2]14 anys'!E41</f>
        <v>1</v>
      </c>
      <c r="E275" s="23">
        <f>'[2]14 anys'!H41</f>
        <v>2</v>
      </c>
      <c r="F275" s="24">
        <f>'[2]14 anys'!I41</f>
        <v>1.5</v>
      </c>
      <c r="G275" s="23">
        <f>'[2]14 anys'!K41</f>
        <v>2</v>
      </c>
      <c r="H275" s="23">
        <f>'[2]14 anys'!N41</f>
        <v>1</v>
      </c>
      <c r="I275" s="24">
        <f>'[2]14 anys'!O41</f>
        <v>1.5</v>
      </c>
      <c r="J275" s="9">
        <f>'[2]14 anys'!S41</f>
        <v>1.6</v>
      </c>
    </row>
    <row r="276" spans="1:10" s="33" customFormat="1" x14ac:dyDescent="0.25">
      <c r="A276" s="183"/>
      <c r="B276" s="190"/>
      <c r="C276" s="196"/>
      <c r="D276" s="23">
        <f>'[2]14 anys'!E42</f>
        <v>6</v>
      </c>
      <c r="E276" s="23">
        <f>'[2]14 anys'!H42</f>
        <v>7.5</v>
      </c>
      <c r="F276" s="24">
        <f>'[2]14 anys'!I42</f>
        <v>6.75</v>
      </c>
      <c r="G276" s="23">
        <f>'[2]14 anys'!K42</f>
        <v>5</v>
      </c>
      <c r="H276" s="23">
        <f>'[2]14 anys'!N42</f>
        <v>7</v>
      </c>
      <c r="I276" s="24">
        <f>'[2]14 anys'!O42</f>
        <v>6</v>
      </c>
      <c r="J276" s="9">
        <f>'[2]14 anys'!S42</f>
        <v>6.55</v>
      </c>
    </row>
    <row r="277" spans="1:10" s="33" customFormat="1" x14ac:dyDescent="0.25">
      <c r="A277" s="183"/>
      <c r="B277" s="190"/>
      <c r="C277" s="196"/>
      <c r="D277" s="23">
        <f>'[2]14 anys'!E44</f>
        <v>5.333333333333333</v>
      </c>
      <c r="E277" s="23">
        <f>'[2]14 anys'!H44</f>
        <v>5.5</v>
      </c>
      <c r="F277" s="24">
        <f>'[2]14 anys'!I44</f>
        <v>5.4166666666666661</v>
      </c>
      <c r="G277" s="23">
        <f>'[2]14 anys'!K44</f>
        <v>5</v>
      </c>
      <c r="H277" s="23">
        <f>'[2]14 anys'!N44</f>
        <v>6.5</v>
      </c>
      <c r="I277" s="24">
        <f>'[2]14 anys'!O44</f>
        <v>5.75</v>
      </c>
      <c r="J277" s="9">
        <f>'[2]14 anys'!S44</f>
        <v>6.2333333333333325</v>
      </c>
    </row>
    <row r="278" spans="1:10" s="33" customFormat="1" x14ac:dyDescent="0.25">
      <c r="A278" s="183"/>
      <c r="B278" s="190"/>
      <c r="C278" s="196"/>
      <c r="D278" s="23">
        <f>'[2]14 anys'!E48</f>
        <v>3</v>
      </c>
      <c r="E278" s="23">
        <f>'[2]14 anys'!H48</f>
        <v>5</v>
      </c>
      <c r="F278" s="24">
        <f>'[2]14 anys'!I48</f>
        <v>4</v>
      </c>
      <c r="G278" s="23">
        <f>'[2]14 anys'!K48</f>
        <v>3</v>
      </c>
      <c r="H278" s="23">
        <f>'[2]14 anys'!N48</f>
        <v>3.5</v>
      </c>
      <c r="I278" s="24">
        <f>'[2]14 anys'!O48</f>
        <v>3.25</v>
      </c>
      <c r="J278" s="9">
        <f>'[2]14 anys'!S48</f>
        <v>5.25</v>
      </c>
    </row>
    <row r="279" spans="1:10" s="33" customFormat="1" x14ac:dyDescent="0.25">
      <c r="A279" s="183"/>
      <c r="B279" s="190"/>
      <c r="C279" s="196"/>
      <c r="D279" s="23">
        <f>'[2]14 anys'!E51</f>
        <v>5</v>
      </c>
      <c r="E279" s="13"/>
      <c r="F279" s="24">
        <f>'[2]14 anys'!I51</f>
        <v>5</v>
      </c>
      <c r="G279" s="23">
        <f>'[2]14 anys'!K51</f>
        <v>0</v>
      </c>
      <c r="H279" s="23">
        <f>'[2]14 anys'!N51</f>
        <v>0</v>
      </c>
      <c r="I279" s="24">
        <f>'[2]14 anys'!O51</f>
        <v>0</v>
      </c>
      <c r="J279" s="9">
        <f>'[2]14 anys'!S51</f>
        <v>1</v>
      </c>
    </row>
    <row r="280" spans="1:10" s="33" customFormat="1" x14ac:dyDescent="0.25">
      <c r="A280" s="183"/>
      <c r="B280" s="190"/>
      <c r="C280" s="196"/>
      <c r="D280" s="23">
        <f>'[2]14 anys'!E52</f>
        <v>8</v>
      </c>
      <c r="E280" s="23">
        <f>'[2]14 anys'!H52</f>
        <v>8.5</v>
      </c>
      <c r="F280" s="24">
        <f>'[2]14 anys'!I52</f>
        <v>8.25</v>
      </c>
      <c r="G280" s="23">
        <f>'[2]14 anys'!K52</f>
        <v>8</v>
      </c>
      <c r="H280" s="23">
        <f>'[2]14 anys'!N52</f>
        <v>8.5</v>
      </c>
      <c r="I280" s="24">
        <f>'[2]14 anys'!O52</f>
        <v>8.25</v>
      </c>
      <c r="J280" s="9">
        <f>'[2]14 anys'!S52</f>
        <v>7.7</v>
      </c>
    </row>
    <row r="281" spans="1:10" s="33" customFormat="1" x14ac:dyDescent="0.25">
      <c r="A281" s="183"/>
      <c r="B281" s="190"/>
      <c r="C281" s="196"/>
      <c r="D281" s="23">
        <f>'[2]14 anys'!E56</f>
        <v>5.666666666666667</v>
      </c>
      <c r="E281" s="23">
        <f>'[2]14 anys'!H56</f>
        <v>6</v>
      </c>
      <c r="F281" s="24">
        <f>'[2]14 anys'!I56</f>
        <v>5.8333333333333339</v>
      </c>
      <c r="G281" s="23">
        <f>'[2]14 anys'!K56</f>
        <v>8</v>
      </c>
      <c r="H281" s="23">
        <f>'[2]14 anys'!N56</f>
        <v>6.5</v>
      </c>
      <c r="I281" s="24">
        <f>'[2]14 anys'!O56</f>
        <v>7.25</v>
      </c>
      <c r="J281" s="9">
        <f>'[2]14 anys'!S56</f>
        <v>7.8166666666666673</v>
      </c>
    </row>
    <row r="282" spans="1:10" s="33" customFormat="1" x14ac:dyDescent="0.25">
      <c r="A282" s="183"/>
      <c r="B282" s="190"/>
      <c r="C282" s="196"/>
      <c r="D282" s="23">
        <f>'[2]14 anys'!E58</f>
        <v>5.333333333333333</v>
      </c>
      <c r="E282" s="23">
        <f>'[2]14 anys'!H58</f>
        <v>6.5</v>
      </c>
      <c r="F282" s="24">
        <f>'[2]14 anys'!I58</f>
        <v>5.9166666666666661</v>
      </c>
      <c r="G282" s="23">
        <f>'[2]14 anys'!K58</f>
        <v>6</v>
      </c>
      <c r="H282" s="23">
        <f>'[2]14 anys'!N58</f>
        <v>7</v>
      </c>
      <c r="I282" s="24">
        <f>'[2]14 anys'!O58</f>
        <v>6.5</v>
      </c>
      <c r="J282" s="9">
        <f>'[2]14 anys'!S58</f>
        <v>7.2833333333333332</v>
      </c>
    </row>
    <row r="283" spans="1:10" s="33" customFormat="1" x14ac:dyDescent="0.25">
      <c r="A283" s="183"/>
      <c r="B283" s="190"/>
      <c r="C283" s="196"/>
      <c r="D283" s="23">
        <f>'[2]14 anys'!E60</f>
        <v>4.333333333333333</v>
      </c>
      <c r="E283" s="23">
        <f>'[2]14 anys'!H60</f>
        <v>6</v>
      </c>
      <c r="F283" s="24">
        <f>'[2]14 anys'!I60</f>
        <v>5.1666666666666661</v>
      </c>
      <c r="G283" s="23">
        <f>'[2]14 anys'!K60</f>
        <v>5</v>
      </c>
      <c r="H283" s="23">
        <f>'[2]14 anys'!N60</f>
        <v>5</v>
      </c>
      <c r="I283" s="24">
        <f>'[2]14 anys'!O60</f>
        <v>5</v>
      </c>
      <c r="J283" s="9">
        <f>'[2]14 anys'!S60</f>
        <v>5.6333333333333329</v>
      </c>
    </row>
    <row r="284" spans="1:10" s="33" customFormat="1" x14ac:dyDescent="0.25">
      <c r="A284" s="183"/>
      <c r="B284" s="190"/>
      <c r="C284" s="196"/>
      <c r="D284" s="23">
        <f>'[2]14 anys'!E64</f>
        <v>6.666666666666667</v>
      </c>
      <c r="E284" s="23">
        <f>'[2]14 anys'!H64</f>
        <v>7</v>
      </c>
      <c r="F284" s="24">
        <f>'[2]14 anys'!I64</f>
        <v>6.8333333333333339</v>
      </c>
      <c r="G284" s="23">
        <f>'[2]14 anys'!K64</f>
        <v>6</v>
      </c>
      <c r="H284" s="23">
        <f>'[2]14 anys'!N64</f>
        <v>7</v>
      </c>
      <c r="I284" s="24">
        <f>'[2]14 anys'!O64</f>
        <v>6.5</v>
      </c>
      <c r="J284" s="9">
        <f>'[2]14 anys'!S64</f>
        <v>7.666666666666667</v>
      </c>
    </row>
    <row r="285" spans="1:10" s="33" customFormat="1" x14ac:dyDescent="0.25">
      <c r="A285" s="183"/>
      <c r="B285" s="190"/>
      <c r="C285" s="196"/>
      <c r="D285" s="23">
        <f>'[2]14 anys'!E65</f>
        <v>7</v>
      </c>
      <c r="E285" s="23">
        <f>'[2]14 anys'!H65</f>
        <v>7</v>
      </c>
      <c r="F285" s="24">
        <f>'[2]14 anys'!I65</f>
        <v>7</v>
      </c>
      <c r="G285" s="23">
        <f>'[2]14 anys'!K65</f>
        <v>7</v>
      </c>
      <c r="H285" s="23">
        <f>'[2]14 anys'!N65</f>
        <v>8</v>
      </c>
      <c r="I285" s="24">
        <f>'[2]14 anys'!O65</f>
        <v>7.5</v>
      </c>
      <c r="J285" s="9">
        <f>'[2]14 anys'!S65</f>
        <v>7.9</v>
      </c>
    </row>
    <row r="286" spans="1:10" s="33" customFormat="1" x14ac:dyDescent="0.25">
      <c r="A286" s="183"/>
      <c r="B286" s="190"/>
      <c r="C286" s="196"/>
      <c r="D286" s="23">
        <f>'[2]14 anys'!E66</f>
        <v>5.666666666666667</v>
      </c>
      <c r="E286" s="23">
        <f>'[2]14 anys'!H66</f>
        <v>7</v>
      </c>
      <c r="F286" s="24">
        <f>'[2]14 anys'!I66</f>
        <v>6.3333333333333339</v>
      </c>
      <c r="G286" s="23">
        <f>'[2]14 anys'!K66</f>
        <v>5</v>
      </c>
      <c r="H286" s="23">
        <f>'[2]14 anys'!N66</f>
        <v>6.5</v>
      </c>
      <c r="I286" s="24">
        <f>'[2]14 anys'!O66</f>
        <v>5.75</v>
      </c>
      <c r="J286" s="9">
        <f>'[2]14 anys'!S66</f>
        <v>6.2166666666666668</v>
      </c>
    </row>
    <row r="287" spans="1:10" s="33" customFormat="1" x14ac:dyDescent="0.25">
      <c r="A287" s="183"/>
      <c r="B287" s="190"/>
      <c r="C287" s="196"/>
      <c r="D287" s="23">
        <f>'[2]14 anys'!E68</f>
        <v>5</v>
      </c>
      <c r="E287" s="23">
        <f>'[2]14 anys'!H68</f>
        <v>6</v>
      </c>
      <c r="F287" s="24">
        <f>'[2]14 anys'!I68</f>
        <v>5.5</v>
      </c>
      <c r="G287" s="23">
        <f>'[2]14 anys'!K68</f>
        <v>5</v>
      </c>
      <c r="H287" s="23">
        <f>'[2]14 anys'!N68</f>
        <v>6</v>
      </c>
      <c r="I287" s="24">
        <f>'[2]14 anys'!O68</f>
        <v>5.5</v>
      </c>
      <c r="J287" s="9">
        <f>'[2]14 anys'!S68</f>
        <v>6</v>
      </c>
    </row>
    <row r="288" spans="1:10" s="33" customFormat="1" x14ac:dyDescent="0.25">
      <c r="A288" s="183"/>
      <c r="B288" s="190"/>
      <c r="C288" s="196"/>
      <c r="D288" s="23">
        <f>'[2]14 anys'!E70</f>
        <v>5.666666666666667</v>
      </c>
      <c r="E288" s="23">
        <f>'[2]14 anys'!H70</f>
        <v>7.5</v>
      </c>
      <c r="F288" s="24">
        <f>'[2]14 anys'!I70</f>
        <v>6.5833333333333339</v>
      </c>
      <c r="G288" s="23">
        <f>'[2]14 anys'!K70</f>
        <v>10</v>
      </c>
      <c r="H288" s="23">
        <f>'[2]14 anys'!N70</f>
        <v>8.5</v>
      </c>
      <c r="I288" s="24">
        <f>'[2]14 anys'!O70</f>
        <v>9.25</v>
      </c>
      <c r="J288" s="9">
        <f>'[2]14 anys'!S70</f>
        <v>7.7666666666666675</v>
      </c>
    </row>
    <row r="289" spans="1:10" s="33" customFormat="1" x14ac:dyDescent="0.25">
      <c r="A289" s="183"/>
      <c r="B289" s="190"/>
      <c r="C289" s="196"/>
      <c r="D289" s="23">
        <f>'[2]14 anys'!E76</f>
        <v>5.666666666666667</v>
      </c>
      <c r="E289" s="23">
        <f>'[2]14 anys'!H76</f>
        <v>6.5</v>
      </c>
      <c r="F289" s="24">
        <f>'[2]14 anys'!I76</f>
        <v>6.0833333333333339</v>
      </c>
      <c r="G289" s="23">
        <f>'[2]14 anys'!K76</f>
        <v>5</v>
      </c>
      <c r="H289" s="23">
        <f>'[2]14 anys'!N76</f>
        <v>5</v>
      </c>
      <c r="I289" s="24">
        <f>'[2]14 anys'!O76</f>
        <v>5</v>
      </c>
      <c r="J289" s="9">
        <f>'[2]14 anys'!S76</f>
        <v>6.416666666666667</v>
      </c>
    </row>
    <row r="290" spans="1:10" s="33" customFormat="1" x14ac:dyDescent="0.25">
      <c r="A290" s="183"/>
      <c r="B290" s="190"/>
      <c r="C290" s="196"/>
      <c r="D290" s="23">
        <f>'[2]14 anys'!E78</f>
        <v>3</v>
      </c>
      <c r="E290" s="23">
        <f>'[2]14 anys'!H78</f>
        <v>4</v>
      </c>
      <c r="F290" s="24">
        <f>'[2]14 anys'!I78</f>
        <v>3.5</v>
      </c>
      <c r="G290" s="23">
        <f>'[2]14 anys'!K78</f>
        <v>4</v>
      </c>
      <c r="H290" s="23">
        <f>'[2]14 anys'!N78</f>
        <v>4.5</v>
      </c>
      <c r="I290" s="24">
        <f>'[2]14 anys'!O78</f>
        <v>4.25</v>
      </c>
      <c r="J290" s="9">
        <f>'[2]14 anys'!S78</f>
        <v>4.95</v>
      </c>
    </row>
    <row r="291" spans="1:10" s="33" customFormat="1" x14ac:dyDescent="0.25">
      <c r="A291" s="183"/>
      <c r="B291" s="190"/>
      <c r="C291" s="196"/>
      <c r="D291" s="23">
        <f>'[2]14 anys'!E79</f>
        <v>4</v>
      </c>
      <c r="E291" s="23">
        <f>'[2]14 anys'!H79</f>
        <v>2.5</v>
      </c>
      <c r="F291" s="24">
        <f>'[2]14 anys'!I79</f>
        <v>3.25</v>
      </c>
      <c r="G291" s="23">
        <f>'[2]14 anys'!K79</f>
        <v>3</v>
      </c>
      <c r="H291" s="23">
        <f>'[2]14 anys'!N79</f>
        <v>1.5</v>
      </c>
      <c r="I291" s="24">
        <f>'[2]14 anys'!O79</f>
        <v>2.25</v>
      </c>
      <c r="J291" s="9">
        <f>'[2]14 anys'!S79</f>
        <v>3.3</v>
      </c>
    </row>
    <row r="292" spans="1:10" s="33" customFormat="1" x14ac:dyDescent="0.25">
      <c r="A292" s="183"/>
      <c r="B292" s="190"/>
      <c r="C292" s="196"/>
      <c r="D292" s="23">
        <f>'[2]14 anys'!E82</f>
        <v>4.666666666666667</v>
      </c>
      <c r="E292" s="23">
        <f>'[2]14 anys'!H82</f>
        <v>5</v>
      </c>
      <c r="F292" s="24">
        <f>'[2]14 anys'!I82</f>
        <v>4.8333333333333339</v>
      </c>
      <c r="G292" s="23">
        <f>'[2]14 anys'!K82</f>
        <v>4</v>
      </c>
      <c r="H292" s="23">
        <f>'[2]14 anys'!N82</f>
        <v>5</v>
      </c>
      <c r="I292" s="24">
        <f>'[2]14 anys'!O82</f>
        <v>4.5</v>
      </c>
      <c r="J292" s="9">
        <f>'[2]14 anys'!S82</f>
        <v>5.2666666666666675</v>
      </c>
    </row>
    <row r="293" spans="1:10" s="33" customFormat="1" x14ac:dyDescent="0.25">
      <c r="A293" s="183"/>
      <c r="B293" s="190"/>
      <c r="C293" s="196"/>
      <c r="D293" s="23">
        <f>'[2]14 anys'!E83</f>
        <v>5</v>
      </c>
      <c r="E293" s="23">
        <f>'[2]14 anys'!H83</f>
        <v>5</v>
      </c>
      <c r="F293" s="24">
        <f>'[2]14 anys'!I83</f>
        <v>5</v>
      </c>
      <c r="G293" s="23">
        <f>'[2]14 anys'!K83</f>
        <v>5</v>
      </c>
      <c r="H293" s="23">
        <f>'[2]14 anys'!N83</f>
        <v>5</v>
      </c>
      <c r="I293" s="24">
        <f>'[2]14 anys'!O83</f>
        <v>5</v>
      </c>
      <c r="J293" s="9">
        <f>'[2]14 anys'!S83</f>
        <v>5.4</v>
      </c>
    </row>
    <row r="294" spans="1:10" s="33" customFormat="1" ht="15.75" thickBot="1" x14ac:dyDescent="0.3">
      <c r="A294" s="184"/>
      <c r="B294" s="191"/>
      <c r="C294" s="197"/>
      <c r="D294" s="14">
        <f>'[2]14 anys'!E85</f>
        <v>4.666666666666667</v>
      </c>
      <c r="E294" s="14">
        <f>'[2]14 anys'!H85</f>
        <v>4.5</v>
      </c>
      <c r="F294" s="15">
        <f>'[2]14 anys'!I85</f>
        <v>4.5833333333333339</v>
      </c>
      <c r="G294" s="14">
        <f>'[2]14 anys'!K85</f>
        <v>5</v>
      </c>
      <c r="H294" s="14">
        <f>'[2]14 anys'!N85</f>
        <v>5</v>
      </c>
      <c r="I294" s="15">
        <f>'[2]14 anys'!O85</f>
        <v>5</v>
      </c>
      <c r="J294" s="16">
        <f>'[2]14 anys'!S85</f>
        <v>5.1166666666666671</v>
      </c>
    </row>
    <row r="295" spans="1:10" s="33" customFormat="1" x14ac:dyDescent="0.25">
      <c r="A295" s="182" t="s">
        <v>17</v>
      </c>
      <c r="B295" s="185" t="s">
        <v>11</v>
      </c>
      <c r="C295" s="187" t="s">
        <v>12</v>
      </c>
      <c r="D295" s="23">
        <f>'[2]15 anys'!G2</f>
        <v>8</v>
      </c>
      <c r="E295" s="23">
        <f>'[2]15 anys'!J2</f>
        <v>8</v>
      </c>
      <c r="F295" s="24">
        <f>'[2]15 anys'!K2</f>
        <v>8</v>
      </c>
      <c r="G295" s="23">
        <f>'[2]15 anys'!M2</f>
        <v>6</v>
      </c>
      <c r="H295" s="23">
        <f>'[2]15 anys'!R2</f>
        <v>9</v>
      </c>
      <c r="I295" s="24">
        <f>'[2]15 anys'!S2</f>
        <v>7.5</v>
      </c>
      <c r="J295" s="20">
        <f>'[2]15 anys'!X2</f>
        <v>7.875</v>
      </c>
    </row>
    <row r="296" spans="1:10" s="33" customFormat="1" x14ac:dyDescent="0.25">
      <c r="A296" s="183"/>
      <c r="B296" s="198"/>
      <c r="C296" s="199"/>
      <c r="D296" s="23">
        <f>'[2]15 anys'!G3</f>
        <v>7</v>
      </c>
      <c r="E296" s="23">
        <f>'[2]15 anys'!J3</f>
        <v>7</v>
      </c>
      <c r="F296" s="24">
        <f>'[2]15 anys'!K3</f>
        <v>7</v>
      </c>
      <c r="G296" s="23">
        <f>'[2]15 anys'!M3</f>
        <v>9</v>
      </c>
      <c r="H296" s="23">
        <f>'[2]15 anys'!R3</f>
        <v>7.5</v>
      </c>
      <c r="I296" s="24">
        <f>'[2]15 anys'!S3</f>
        <v>8.25</v>
      </c>
      <c r="J296" s="9">
        <f>'[2]15 anys'!X3</f>
        <v>7.8125</v>
      </c>
    </row>
    <row r="297" spans="1:10" s="33" customFormat="1" x14ac:dyDescent="0.25">
      <c r="A297" s="183"/>
      <c r="B297" s="198"/>
      <c r="C297" s="199"/>
      <c r="D297" s="23">
        <f>'[2]15 anys'!G4</f>
        <v>9.3333333333333339</v>
      </c>
      <c r="E297" s="23">
        <f>'[2]15 anys'!J4</f>
        <v>9.5</v>
      </c>
      <c r="F297" s="24">
        <f>'[2]15 anys'!K4</f>
        <v>9.4166666666666679</v>
      </c>
      <c r="G297" s="23">
        <f>'[2]15 anys'!M4</f>
        <v>9</v>
      </c>
      <c r="H297" s="23">
        <f>'[2]15 anys'!R4</f>
        <v>9</v>
      </c>
      <c r="I297" s="24">
        <f>'[2]15 anys'!S4</f>
        <v>9</v>
      </c>
      <c r="J297" s="9">
        <f>'[2]15 anys'!X4</f>
        <v>8.6041666666666679</v>
      </c>
    </row>
    <row r="298" spans="1:10" s="33" customFormat="1" x14ac:dyDescent="0.25">
      <c r="A298" s="183"/>
      <c r="B298" s="198"/>
      <c r="C298" s="199"/>
      <c r="D298" s="23">
        <f>'[2]15 anys'!G9</f>
        <v>9.1999999999999993</v>
      </c>
      <c r="E298" s="23">
        <f>'[2]15 anys'!J9</f>
        <v>9.5</v>
      </c>
      <c r="F298" s="24">
        <f>'[2]15 anys'!K9</f>
        <v>9.35</v>
      </c>
      <c r="G298" s="23">
        <f>'[2]15 anys'!M9</f>
        <v>6</v>
      </c>
      <c r="H298" s="13"/>
      <c r="I298" s="24">
        <f>'[2]15 anys'!S9</f>
        <v>6</v>
      </c>
      <c r="J298" s="9">
        <f>'[2]15 anys'!X9</f>
        <v>7.8375000000000004</v>
      </c>
    </row>
    <row r="299" spans="1:10" s="33" customFormat="1" x14ac:dyDescent="0.25">
      <c r="A299" s="183"/>
      <c r="B299" s="198"/>
      <c r="C299" s="199"/>
      <c r="D299" s="23">
        <f>'[2]15 anys'!G10</f>
        <v>9.6666666666666661</v>
      </c>
      <c r="E299" s="23">
        <f>'[2]15 anys'!J10</f>
        <v>9.5</v>
      </c>
      <c r="F299" s="24">
        <f>'[2]15 anys'!K10</f>
        <v>9.5833333333333321</v>
      </c>
      <c r="G299" s="23">
        <f>'[2]15 anys'!M10</f>
        <v>10</v>
      </c>
      <c r="H299" s="23">
        <f>'[2]15 anys'!R10</f>
        <v>10</v>
      </c>
      <c r="I299" s="24">
        <f>'[2]15 anys'!S10</f>
        <v>10</v>
      </c>
      <c r="J299" s="9">
        <f>'[2]15 anys'!X10</f>
        <v>9.6458333333333321</v>
      </c>
    </row>
    <row r="300" spans="1:10" s="33" customFormat="1" x14ac:dyDescent="0.25">
      <c r="A300" s="183"/>
      <c r="B300" s="198"/>
      <c r="C300" s="199"/>
      <c r="D300" s="23">
        <f>'[2]15 anys'!G21</f>
        <v>9.75</v>
      </c>
      <c r="E300" s="23">
        <f>'[2]15 anys'!J21</f>
        <v>10</v>
      </c>
      <c r="F300" s="24">
        <f>'[2]15 anys'!K21</f>
        <v>9.875</v>
      </c>
      <c r="G300" s="23">
        <f>'[2]15 anys'!M21</f>
        <v>8</v>
      </c>
      <c r="H300" s="13"/>
      <c r="I300" s="24">
        <f>'[2]15 anys'!S21</f>
        <v>8.5</v>
      </c>
      <c r="J300" s="9">
        <f>'[2]15 anys'!X21</f>
        <v>8.59375</v>
      </c>
    </row>
    <row r="301" spans="1:10" s="33" customFormat="1" x14ac:dyDescent="0.25">
      <c r="A301" s="183"/>
      <c r="B301" s="198"/>
      <c r="C301" s="199"/>
      <c r="D301" s="23">
        <f>'[2]15 anys'!G22</f>
        <v>6.666666666666667</v>
      </c>
      <c r="E301" s="23">
        <f>'[2]15 anys'!J22</f>
        <v>8</v>
      </c>
      <c r="F301" s="24">
        <f>'[2]15 anys'!K22</f>
        <v>7.3333333333333339</v>
      </c>
      <c r="G301" s="23">
        <f>'[2]15 anys'!M22</f>
        <v>5</v>
      </c>
      <c r="H301" s="23">
        <f>'[2]15 anys'!R22</f>
        <v>7</v>
      </c>
      <c r="I301" s="24">
        <f>'[2]15 anys'!S22</f>
        <v>6</v>
      </c>
      <c r="J301" s="9">
        <f>'[2]15 anys'!X22</f>
        <v>7.0833333333333339</v>
      </c>
    </row>
    <row r="302" spans="1:10" s="33" customFormat="1" x14ac:dyDescent="0.25">
      <c r="A302" s="183"/>
      <c r="B302" s="198"/>
      <c r="C302" s="199"/>
      <c r="D302" s="23">
        <f>'[2]15 anys'!G25</f>
        <v>8</v>
      </c>
      <c r="E302" s="23">
        <f>'[2]15 anys'!J25</f>
        <v>9</v>
      </c>
      <c r="F302" s="24">
        <f>'[2]15 anys'!K25</f>
        <v>8.5</v>
      </c>
      <c r="G302" s="23">
        <f>'[2]15 anys'!M25</f>
        <v>7</v>
      </c>
      <c r="H302" s="23">
        <f>'[2]15 anys'!R25</f>
        <v>9</v>
      </c>
      <c r="I302" s="24">
        <f>'[2]15 anys'!S25</f>
        <v>8</v>
      </c>
      <c r="J302" s="9">
        <f>'[2]15 anys'!X25</f>
        <v>7.875</v>
      </c>
    </row>
    <row r="303" spans="1:10" s="33" customFormat="1" x14ac:dyDescent="0.25">
      <c r="A303" s="183"/>
      <c r="B303" s="198"/>
      <c r="C303" s="188"/>
      <c r="D303" s="10">
        <f>'[2]15 anys'!G26</f>
        <v>8.25</v>
      </c>
      <c r="E303" s="10">
        <f>'[2]15 anys'!J26</f>
        <v>9.5</v>
      </c>
      <c r="F303" s="11">
        <f>'[2]15 anys'!K26</f>
        <v>8.875</v>
      </c>
      <c r="G303" s="10">
        <f>'[2]15 anys'!M26</f>
        <v>8</v>
      </c>
      <c r="H303" s="13"/>
      <c r="I303" s="11">
        <f>'[2]15 anys'!S26</f>
        <v>8.5</v>
      </c>
      <c r="J303" s="12">
        <f>'[2]15 anys'!X26</f>
        <v>8.09375</v>
      </c>
    </row>
    <row r="304" spans="1:10" s="33" customFormat="1" x14ac:dyDescent="0.25">
      <c r="A304" s="183"/>
      <c r="B304" s="198"/>
      <c r="C304" s="200" t="s">
        <v>13</v>
      </c>
      <c r="D304" s="23">
        <f>'[2]15 anys'!G6</f>
        <v>6.666666666666667</v>
      </c>
      <c r="E304" s="23">
        <f>'[2]15 anys'!J6</f>
        <v>7</v>
      </c>
      <c r="F304" s="24">
        <f>'[2]15 anys'!K6</f>
        <v>6.8333333333333339</v>
      </c>
      <c r="G304" s="23">
        <f>'[2]15 anys'!M6</f>
        <v>6</v>
      </c>
      <c r="H304" s="26">
        <f>'[2]15 anys'!R6</f>
        <v>8.5</v>
      </c>
      <c r="I304" s="24">
        <f>'[2]15 anys'!S6</f>
        <v>7.25</v>
      </c>
      <c r="J304" s="9">
        <f>'[2]15 anys'!X6</f>
        <v>7.5208333333333339</v>
      </c>
    </row>
    <row r="305" spans="1:10" s="33" customFormat="1" x14ac:dyDescent="0.25">
      <c r="A305" s="183"/>
      <c r="B305" s="198"/>
      <c r="C305" s="201"/>
      <c r="D305" s="23">
        <f>'[2]15 anys'!G12</f>
        <v>6.666666666666667</v>
      </c>
      <c r="E305" s="23">
        <f>'[2]15 anys'!J12</f>
        <v>8.5</v>
      </c>
      <c r="F305" s="24">
        <f>'[2]15 anys'!K12</f>
        <v>7.5833333333333339</v>
      </c>
      <c r="G305" s="23">
        <f>'[2]15 anys'!M12</f>
        <v>7</v>
      </c>
      <c r="H305" s="23">
        <f>'[2]15 anys'!R12</f>
        <v>8.3333333333333339</v>
      </c>
      <c r="I305" s="24">
        <f>'[2]15 anys'!S12</f>
        <v>7.666666666666667</v>
      </c>
      <c r="J305" s="9">
        <f>'[2]15 anys'!X12</f>
        <v>7.8125</v>
      </c>
    </row>
    <row r="306" spans="1:10" s="33" customFormat="1" x14ac:dyDescent="0.25">
      <c r="A306" s="183"/>
      <c r="B306" s="198"/>
      <c r="C306" s="201"/>
      <c r="D306" s="23">
        <f>'[2]15 anys'!G14</f>
        <v>5</v>
      </c>
      <c r="E306" s="23">
        <f>'[2]15 anys'!J14</f>
        <v>7</v>
      </c>
      <c r="F306" s="24">
        <f>'[2]15 anys'!K14</f>
        <v>6</v>
      </c>
      <c r="G306" s="23">
        <f>'[2]15 anys'!M14</f>
        <v>5</v>
      </c>
      <c r="H306" s="23">
        <f>'[2]15 anys'!R14</f>
        <v>7</v>
      </c>
      <c r="I306" s="24">
        <f>'[2]15 anys'!S14</f>
        <v>6</v>
      </c>
      <c r="J306" s="9">
        <f>'[2]15 anys'!X14</f>
        <v>6.5</v>
      </c>
    </row>
    <row r="307" spans="1:10" s="33" customFormat="1" x14ac:dyDescent="0.25">
      <c r="A307" s="183"/>
      <c r="B307" s="198"/>
      <c r="C307" s="201"/>
      <c r="D307" s="23">
        <f>'[2]15 anys'!G15</f>
        <v>7</v>
      </c>
      <c r="E307" s="23">
        <f>'[2]15 anys'!J15</f>
        <v>8</v>
      </c>
      <c r="F307" s="24">
        <f>'[2]15 anys'!K15</f>
        <v>7.5</v>
      </c>
      <c r="G307" s="23">
        <f>'[2]15 anys'!M15</f>
        <v>5</v>
      </c>
      <c r="H307" s="23">
        <f>'[2]15 anys'!R15</f>
        <v>7</v>
      </c>
      <c r="I307" s="24">
        <f>'[2]15 anys'!S15</f>
        <v>6</v>
      </c>
      <c r="J307" s="9">
        <f>'[2]15 anys'!X15</f>
        <v>7.9</v>
      </c>
    </row>
    <row r="308" spans="1:10" s="33" customFormat="1" x14ac:dyDescent="0.25">
      <c r="A308" s="183"/>
      <c r="B308" s="198"/>
      <c r="C308" s="201"/>
      <c r="D308" s="23">
        <f>'[2]15 anys'!G19</f>
        <v>6.75</v>
      </c>
      <c r="E308" s="23">
        <f>'[2]15 anys'!J19</f>
        <v>6.5</v>
      </c>
      <c r="F308" s="24">
        <f>'[2]15 anys'!K19</f>
        <v>6.625</v>
      </c>
      <c r="G308" s="23">
        <f>'[2]15 anys'!M19</f>
        <v>6</v>
      </c>
      <c r="H308" s="23">
        <f>'[2]15 anys'!R19</f>
        <v>6</v>
      </c>
      <c r="I308" s="24">
        <f>'[2]15 anys'!S19</f>
        <v>6</v>
      </c>
      <c r="J308" s="9">
        <f>'[2]15 anys'!X19</f>
        <v>7.15625</v>
      </c>
    </row>
    <row r="309" spans="1:10" s="33" customFormat="1" x14ac:dyDescent="0.25">
      <c r="A309" s="183"/>
      <c r="B309" s="186"/>
      <c r="C309" s="202"/>
      <c r="D309" s="10">
        <f>'[2]15 anys'!G59</f>
        <v>8.75</v>
      </c>
      <c r="E309" s="10">
        <f>'[2]15 anys'!J59</f>
        <v>7.5</v>
      </c>
      <c r="F309" s="11">
        <f>'[2]15 anys'!K59</f>
        <v>8.125</v>
      </c>
      <c r="G309" s="10">
        <f>'[2]15 anys'!M59</f>
        <v>9</v>
      </c>
      <c r="H309" s="13"/>
      <c r="I309" s="11">
        <f>'[2]15 anys'!S59</f>
        <v>9</v>
      </c>
      <c r="J309" s="12">
        <f>'[2]15 anys'!X59</f>
        <v>8.53125</v>
      </c>
    </row>
    <row r="310" spans="1:10" s="33" customFormat="1" x14ac:dyDescent="0.25">
      <c r="A310" s="183"/>
      <c r="B310" s="190" t="s">
        <v>14</v>
      </c>
      <c r="C310" s="193" t="s">
        <v>12</v>
      </c>
      <c r="D310" s="23">
        <f>'[2]15 anys'!G5</f>
        <v>8.4</v>
      </c>
      <c r="E310" s="23">
        <f>'[2]15 anys'!J5</f>
        <v>7.5</v>
      </c>
      <c r="F310" s="24">
        <f>'[2]15 anys'!K5</f>
        <v>7.95</v>
      </c>
      <c r="G310" s="23">
        <f>'[2]15 anys'!M5</f>
        <v>5</v>
      </c>
      <c r="H310" s="27"/>
      <c r="I310" s="24">
        <f>'[2]15 anys'!S5</f>
        <v>5</v>
      </c>
      <c r="J310" s="9">
        <f>'[2]15 anys'!X5</f>
        <v>6.9874999999999998</v>
      </c>
    </row>
    <row r="311" spans="1:10" s="33" customFormat="1" x14ac:dyDescent="0.25">
      <c r="A311" s="183"/>
      <c r="B311" s="190"/>
      <c r="C311" s="193"/>
      <c r="D311" s="23">
        <f>'[2]15 anys'!G7</f>
        <v>9</v>
      </c>
      <c r="E311" s="23">
        <f>'[2]15 anys'!J7</f>
        <v>9.5</v>
      </c>
      <c r="F311" s="24">
        <f>'[2]15 anys'!K7</f>
        <v>9.25</v>
      </c>
      <c r="G311" s="23">
        <f>'[2]15 anys'!M7</f>
        <v>8</v>
      </c>
      <c r="H311" s="23">
        <f>'[2]15 anys'!R7</f>
        <v>9.3333333333333339</v>
      </c>
      <c r="I311" s="24">
        <f>'[2]15 anys'!S7</f>
        <v>8.6666666666666679</v>
      </c>
      <c r="J311" s="9">
        <f>'[2]15 anys'!X7</f>
        <v>8.4791666666666679</v>
      </c>
    </row>
    <row r="312" spans="1:10" s="33" customFormat="1" x14ac:dyDescent="0.25">
      <c r="A312" s="183"/>
      <c r="B312" s="190"/>
      <c r="C312" s="193"/>
      <c r="D312" s="23">
        <f>'[2]15 anys'!G8</f>
        <v>7.8</v>
      </c>
      <c r="E312" s="23">
        <f>'[2]15 anys'!J8</f>
        <v>7.5</v>
      </c>
      <c r="F312" s="24">
        <f>'[2]15 anys'!K8</f>
        <v>7.65</v>
      </c>
      <c r="G312" s="23">
        <f>'[2]15 anys'!M8</f>
        <v>6</v>
      </c>
      <c r="H312" s="23">
        <f>'[2]15 anys'!R8</f>
        <v>6</v>
      </c>
      <c r="I312" s="24">
        <f>'[2]15 anys'!S8</f>
        <v>6</v>
      </c>
      <c r="J312" s="9">
        <f>'[2]15 anys'!X8</f>
        <v>7.4124999999999996</v>
      </c>
    </row>
    <row r="313" spans="1:10" s="33" customFormat="1" x14ac:dyDescent="0.25">
      <c r="A313" s="183"/>
      <c r="B313" s="190"/>
      <c r="C313" s="193"/>
      <c r="D313" s="23">
        <f>'[2]15 anys'!G13</f>
        <v>9</v>
      </c>
      <c r="E313" s="23">
        <f>'[2]15 anys'!J13</f>
        <v>9.5</v>
      </c>
      <c r="F313" s="24">
        <f>'[2]15 anys'!K13</f>
        <v>9.25</v>
      </c>
      <c r="G313" s="23">
        <f>'[2]15 anys'!M13</f>
        <v>7</v>
      </c>
      <c r="H313" s="23">
        <f>'[2]15 anys'!R13</f>
        <v>8.5</v>
      </c>
      <c r="I313" s="24">
        <f>'[2]15 anys'!S13</f>
        <v>7.75</v>
      </c>
      <c r="J313" s="9">
        <f>'[2]15 anys'!X13</f>
        <v>8.25</v>
      </c>
    </row>
    <row r="314" spans="1:10" s="33" customFormat="1" x14ac:dyDescent="0.25">
      <c r="A314" s="183"/>
      <c r="B314" s="190"/>
      <c r="C314" s="193"/>
      <c r="D314" s="23">
        <f>'[2]15 anys'!G16</f>
        <v>7</v>
      </c>
      <c r="E314" s="23">
        <f>'[2]15 anys'!J16</f>
        <v>9</v>
      </c>
      <c r="F314" s="24">
        <f>'[2]15 anys'!K16</f>
        <v>8</v>
      </c>
      <c r="G314" s="23">
        <f>'[2]15 anys'!M16</f>
        <v>5</v>
      </c>
      <c r="H314" s="23">
        <f>'[2]15 anys'!R16</f>
        <v>8</v>
      </c>
      <c r="I314" s="24">
        <f>'[2]15 anys'!S16</f>
        <v>6.5</v>
      </c>
      <c r="J314" s="9">
        <f>'[2]15 anys'!X16</f>
        <v>7.375</v>
      </c>
    </row>
    <row r="315" spans="1:10" s="33" customFormat="1" x14ac:dyDescent="0.25">
      <c r="A315" s="183"/>
      <c r="B315" s="190"/>
      <c r="C315" s="193"/>
      <c r="D315" s="23">
        <f>'[2]15 anys'!G17</f>
        <v>8.8000000000000007</v>
      </c>
      <c r="E315" s="23">
        <f>'[2]15 anys'!J17</f>
        <v>7.5</v>
      </c>
      <c r="F315" s="24">
        <f>'[2]15 anys'!K17</f>
        <v>8.15</v>
      </c>
      <c r="G315" s="23">
        <f>'[2]15 anys'!M17</f>
        <v>5</v>
      </c>
      <c r="H315" s="23">
        <f>'[2]15 anys'!R17</f>
        <v>9</v>
      </c>
      <c r="I315" s="24">
        <f>'[2]15 anys'!S17</f>
        <v>7</v>
      </c>
      <c r="J315" s="9">
        <f>'[2]15 anys'!X17</f>
        <v>7.7874999999999996</v>
      </c>
    </row>
    <row r="316" spans="1:10" s="33" customFormat="1" x14ac:dyDescent="0.25">
      <c r="A316" s="183"/>
      <c r="B316" s="190"/>
      <c r="C316" s="193"/>
      <c r="D316" s="23">
        <f>'[2]15 anys'!G20</f>
        <v>9.3333333333333339</v>
      </c>
      <c r="E316" s="23">
        <f>'[2]15 anys'!J20</f>
        <v>9.5</v>
      </c>
      <c r="F316" s="24">
        <f>'[2]15 anys'!K20</f>
        <v>9.4166666666666679</v>
      </c>
      <c r="G316" s="23">
        <f>'[2]15 anys'!M20</f>
        <v>9</v>
      </c>
      <c r="H316" s="23">
        <f>'[2]15 anys'!R20</f>
        <v>9.5</v>
      </c>
      <c r="I316" s="24">
        <f>'[2]15 anys'!S20</f>
        <v>9.25</v>
      </c>
      <c r="J316" s="9">
        <f>'[2]15 anys'!X20</f>
        <v>8.9333333333333336</v>
      </c>
    </row>
    <row r="317" spans="1:10" s="33" customFormat="1" x14ac:dyDescent="0.25">
      <c r="A317" s="183"/>
      <c r="B317" s="190"/>
      <c r="C317" s="193"/>
      <c r="D317" s="23">
        <f>'[2]15 anys'!G23</f>
        <v>8</v>
      </c>
      <c r="E317" s="23">
        <f>'[2]15 anys'!J23</f>
        <v>8.5</v>
      </c>
      <c r="F317" s="24">
        <f>'[2]15 anys'!K23</f>
        <v>8.25</v>
      </c>
      <c r="G317" s="23">
        <f>'[2]15 anys'!M23</f>
        <v>7</v>
      </c>
      <c r="H317" s="23">
        <f>'[2]15 anys'!R23</f>
        <v>8</v>
      </c>
      <c r="I317" s="24">
        <f>'[2]15 anys'!S23</f>
        <v>7.5</v>
      </c>
      <c r="J317" s="9">
        <f>'[2]15 anys'!X23</f>
        <v>7.9375</v>
      </c>
    </row>
    <row r="318" spans="1:10" s="33" customFormat="1" x14ac:dyDescent="0.25">
      <c r="A318" s="183"/>
      <c r="B318" s="190"/>
      <c r="C318" s="193"/>
      <c r="D318" s="23">
        <f>'[2]15 anys'!G24</f>
        <v>6.25</v>
      </c>
      <c r="E318" s="23">
        <f>'[2]15 anys'!J24</f>
        <v>7</v>
      </c>
      <c r="F318" s="24">
        <f>'[2]15 anys'!K24</f>
        <v>6.625</v>
      </c>
      <c r="G318" s="23">
        <f>'[2]15 anys'!M24</f>
        <v>5</v>
      </c>
      <c r="H318" s="23">
        <f>'[2]15 anys'!R24</f>
        <v>7</v>
      </c>
      <c r="I318" s="24">
        <f>'[2]15 anys'!S24</f>
        <v>6</v>
      </c>
      <c r="J318" s="9">
        <f>'[2]15 anys'!X24</f>
        <v>6.65625</v>
      </c>
    </row>
    <row r="319" spans="1:10" s="33" customFormat="1" x14ac:dyDescent="0.25">
      <c r="A319" s="183"/>
      <c r="B319" s="190"/>
      <c r="C319" s="193"/>
      <c r="D319" s="23">
        <f>'[2]15 anys'!G27</f>
        <v>8</v>
      </c>
      <c r="E319" s="23">
        <f>'[2]15 anys'!J27</f>
        <v>9</v>
      </c>
      <c r="F319" s="24">
        <f>'[2]15 anys'!K27</f>
        <v>8.5</v>
      </c>
      <c r="G319" s="23">
        <f>'[2]15 anys'!M27</f>
        <v>6</v>
      </c>
      <c r="H319" s="23">
        <f>'[2]15 anys'!R27</f>
        <v>8</v>
      </c>
      <c r="I319" s="24">
        <f>'[2]15 anys'!S27</f>
        <v>7</v>
      </c>
      <c r="J319" s="9">
        <f>'[2]15 anys'!X27</f>
        <v>7.375</v>
      </c>
    </row>
    <row r="320" spans="1:10" s="33" customFormat="1" x14ac:dyDescent="0.25">
      <c r="A320" s="183"/>
      <c r="B320" s="190"/>
      <c r="C320" s="193"/>
      <c r="D320" s="23">
        <f>'[2]15 anys'!G30</f>
        <v>6</v>
      </c>
      <c r="E320" s="23">
        <f>'[2]15 anys'!J30</f>
        <v>6</v>
      </c>
      <c r="F320" s="24">
        <f>'[2]15 anys'!K30</f>
        <v>6</v>
      </c>
      <c r="G320" s="23">
        <f>'[2]15 anys'!M30</f>
        <v>3</v>
      </c>
      <c r="H320" s="13"/>
      <c r="I320" s="24">
        <f>'[2]15 anys'!S30</f>
        <v>3</v>
      </c>
      <c r="J320" s="9">
        <f>'[2]15 anys'!X30</f>
        <v>5.2</v>
      </c>
    </row>
    <row r="321" spans="1:10" s="33" customFormat="1" x14ac:dyDescent="0.25">
      <c r="A321" s="183"/>
      <c r="B321" s="190"/>
      <c r="C321" s="193"/>
      <c r="D321" s="23">
        <f>'[2]15 anys'!G33</f>
        <v>5.666666666666667</v>
      </c>
      <c r="E321" s="23">
        <f>'[2]15 anys'!J33</f>
        <v>6</v>
      </c>
      <c r="F321" s="24">
        <f>'[2]15 anys'!K33</f>
        <v>5.8333333333333339</v>
      </c>
      <c r="G321" s="23">
        <f>'[2]15 anys'!M33</f>
        <v>3</v>
      </c>
      <c r="H321" s="13"/>
      <c r="I321" s="24">
        <f>'[2]15 anys'!S33</f>
        <v>4.5</v>
      </c>
      <c r="J321" s="9">
        <f>'[2]15 anys'!X33</f>
        <v>6.666666666666667</v>
      </c>
    </row>
    <row r="322" spans="1:10" s="33" customFormat="1" x14ac:dyDescent="0.25">
      <c r="A322" s="183"/>
      <c r="B322" s="190"/>
      <c r="C322" s="193"/>
      <c r="D322" s="23">
        <f>'[2]15 anys'!G34</f>
        <v>6.5</v>
      </c>
      <c r="E322" s="23">
        <f>'[2]15 anys'!J34</f>
        <v>8</v>
      </c>
      <c r="F322" s="24">
        <f>'[2]15 anys'!K34</f>
        <v>7.25</v>
      </c>
      <c r="G322" s="23">
        <f>'[2]15 anys'!M34</f>
        <v>5</v>
      </c>
      <c r="H322" s="23">
        <f>'[2]15 anys'!R34</f>
        <v>7.5</v>
      </c>
      <c r="I322" s="24">
        <f>'[2]15 anys'!S34</f>
        <v>6.25</v>
      </c>
      <c r="J322" s="9">
        <f>'[2]15 anys'!X34</f>
        <v>7.375</v>
      </c>
    </row>
    <row r="323" spans="1:10" s="33" customFormat="1" x14ac:dyDescent="0.25">
      <c r="A323" s="183"/>
      <c r="B323" s="190"/>
      <c r="C323" s="193"/>
      <c r="D323" s="23">
        <f>'[2]15 anys'!G36</f>
        <v>9</v>
      </c>
      <c r="E323" s="23">
        <f>'[2]15 anys'!J36</f>
        <v>9</v>
      </c>
      <c r="F323" s="24">
        <f>'[2]15 anys'!K36</f>
        <v>9</v>
      </c>
      <c r="G323" s="23">
        <f>'[2]15 anys'!M36</f>
        <v>8</v>
      </c>
      <c r="H323" s="23">
        <f>'[2]15 anys'!R36</f>
        <v>8.5</v>
      </c>
      <c r="I323" s="24">
        <f>'[2]15 anys'!S36</f>
        <v>8.25</v>
      </c>
      <c r="J323" s="9">
        <f>'[2]15 anys'!X36</f>
        <v>8.5625</v>
      </c>
    </row>
    <row r="324" spans="1:10" s="33" customFormat="1" x14ac:dyDescent="0.25">
      <c r="A324" s="183"/>
      <c r="B324" s="190"/>
      <c r="C324" s="193"/>
      <c r="D324" s="23">
        <f>'[2]15 anys'!G37</f>
        <v>5.5</v>
      </c>
      <c r="E324" s="23">
        <f>'[2]15 anys'!J37</f>
        <v>6</v>
      </c>
      <c r="F324" s="24">
        <f>'[2]15 anys'!K37</f>
        <v>5.75</v>
      </c>
      <c r="G324" s="23">
        <f>'[2]15 anys'!M37</f>
        <v>3</v>
      </c>
      <c r="H324" s="23">
        <f>'[2]15 anys'!R37</f>
        <v>5.5</v>
      </c>
      <c r="I324" s="24">
        <f>'[2]15 anys'!S37</f>
        <v>4.25</v>
      </c>
      <c r="J324" s="9">
        <f>'[2]15 anys'!X37</f>
        <v>5.25</v>
      </c>
    </row>
    <row r="325" spans="1:10" s="33" customFormat="1" x14ac:dyDescent="0.25">
      <c r="A325" s="183"/>
      <c r="B325" s="190"/>
      <c r="C325" s="193"/>
      <c r="D325" s="23">
        <f>'[2]15 anys'!G38</f>
        <v>5.25</v>
      </c>
      <c r="E325" s="23">
        <f>'[2]15 anys'!J38</f>
        <v>6.5</v>
      </c>
      <c r="F325" s="24">
        <f>'[2]15 anys'!K38</f>
        <v>5.875</v>
      </c>
      <c r="G325" s="23">
        <f>'[2]15 anys'!M38</f>
        <v>5</v>
      </c>
      <c r="H325" s="23">
        <f>'[2]15 anys'!R38</f>
        <v>5</v>
      </c>
      <c r="I325" s="24">
        <f>'[2]15 anys'!S38</f>
        <v>5</v>
      </c>
      <c r="J325" s="9">
        <f>'[2]15 anys'!X38</f>
        <v>5.96875</v>
      </c>
    </row>
    <row r="326" spans="1:10" s="33" customFormat="1" x14ac:dyDescent="0.25">
      <c r="A326" s="183"/>
      <c r="B326" s="190"/>
      <c r="C326" s="193"/>
      <c r="D326" s="23">
        <f>'[2]15 anys'!G43</f>
        <v>8</v>
      </c>
      <c r="E326" s="23">
        <f>'[2]15 anys'!J43</f>
        <v>8</v>
      </c>
      <c r="F326" s="24">
        <f>'[2]15 anys'!K43</f>
        <v>8</v>
      </c>
      <c r="G326" s="23">
        <f>'[2]15 anys'!M43</f>
        <v>5</v>
      </c>
      <c r="H326" s="23">
        <f>'[2]15 anys'!R43</f>
        <v>7.5</v>
      </c>
      <c r="I326" s="24">
        <f>'[2]15 anys'!S43</f>
        <v>6.25</v>
      </c>
      <c r="J326" s="9">
        <f>'[2]15 anys'!X43</f>
        <v>7.3125</v>
      </c>
    </row>
    <row r="327" spans="1:10" s="33" customFormat="1" x14ac:dyDescent="0.25">
      <c r="A327" s="183"/>
      <c r="B327" s="190"/>
      <c r="C327" s="193"/>
      <c r="D327" s="23">
        <f>'[2]15 anys'!G45</f>
        <v>6</v>
      </c>
      <c r="E327" s="23">
        <f>'[2]15 anys'!J45</f>
        <v>7</v>
      </c>
      <c r="F327" s="24">
        <f>'[2]15 anys'!K45</f>
        <v>6.5</v>
      </c>
      <c r="G327" s="23">
        <f>'[2]15 anys'!M45</f>
        <v>3</v>
      </c>
      <c r="H327" s="23">
        <f>'[2]15 anys'!R45</f>
        <v>6.5</v>
      </c>
      <c r="I327" s="24">
        <f>'[2]15 anys'!S45</f>
        <v>4.75</v>
      </c>
      <c r="J327" s="9">
        <f>'[2]15 anys'!X45</f>
        <v>6.5625</v>
      </c>
    </row>
    <row r="328" spans="1:10" s="33" customFormat="1" x14ac:dyDescent="0.25">
      <c r="A328" s="183"/>
      <c r="B328" s="190"/>
      <c r="C328" s="193"/>
      <c r="D328" s="23">
        <f>'[2]15 anys'!G46</f>
        <v>5.25</v>
      </c>
      <c r="E328" s="23">
        <f>'[2]15 anys'!J46</f>
        <v>6.5</v>
      </c>
      <c r="F328" s="24">
        <f>'[2]15 anys'!K46</f>
        <v>5.875</v>
      </c>
      <c r="G328" s="23">
        <f>'[2]15 anys'!M46</f>
        <v>3</v>
      </c>
      <c r="H328" s="23">
        <f>'[2]15 anys'!R46</f>
        <v>5.5</v>
      </c>
      <c r="I328" s="24">
        <f>'[2]15 anys'!S46</f>
        <v>4.25</v>
      </c>
      <c r="J328" s="9">
        <f>'[2]15 anys'!X46</f>
        <v>5.53125</v>
      </c>
    </row>
    <row r="329" spans="1:10" s="33" customFormat="1" x14ac:dyDescent="0.25">
      <c r="A329" s="183"/>
      <c r="B329" s="190"/>
      <c r="C329" s="193"/>
      <c r="D329" s="23">
        <f>'[2]15 anys'!G47</f>
        <v>5.75</v>
      </c>
      <c r="E329" s="23">
        <f>'[2]15 anys'!J47</f>
        <v>6.5</v>
      </c>
      <c r="F329" s="24">
        <f>'[2]15 anys'!K47</f>
        <v>6.125</v>
      </c>
      <c r="G329" s="23">
        <f>'[2]15 anys'!M47</f>
        <v>3</v>
      </c>
      <c r="H329" s="23">
        <f>'[2]15 anys'!R47</f>
        <v>6</v>
      </c>
      <c r="I329" s="24">
        <f>'[2]15 anys'!S47</f>
        <v>4.5</v>
      </c>
      <c r="J329" s="9">
        <f>'[2]15 anys'!X47</f>
        <v>6.65625</v>
      </c>
    </row>
    <row r="330" spans="1:10" s="33" customFormat="1" x14ac:dyDescent="0.25">
      <c r="A330" s="183"/>
      <c r="B330" s="190"/>
      <c r="C330" s="193"/>
      <c r="D330" s="23">
        <f>'[2]15 anys'!G48</f>
        <v>3</v>
      </c>
      <c r="E330" s="23">
        <f>'[2]15 anys'!J48</f>
        <v>4</v>
      </c>
      <c r="F330" s="24">
        <f>'[2]15 anys'!K48</f>
        <v>3.5</v>
      </c>
      <c r="G330" s="23">
        <f>'[2]15 anys'!M48</f>
        <v>1</v>
      </c>
      <c r="H330" s="13"/>
      <c r="I330" s="24">
        <f>'[2]15 anys'!S48</f>
        <v>1</v>
      </c>
      <c r="J330" s="9">
        <f>'[2]15 anys'!X48</f>
        <v>2.9</v>
      </c>
    </row>
    <row r="331" spans="1:10" s="33" customFormat="1" x14ac:dyDescent="0.25">
      <c r="A331" s="183"/>
      <c r="B331" s="190"/>
      <c r="C331" s="193"/>
      <c r="D331" s="23">
        <f>'[2]15 anys'!G49</f>
        <v>9</v>
      </c>
      <c r="E331" s="23">
        <f>'[2]15 anys'!J49</f>
        <v>7.5</v>
      </c>
      <c r="F331" s="24">
        <f>'[2]15 anys'!K49</f>
        <v>8.25</v>
      </c>
      <c r="G331" s="23">
        <f>'[2]15 anys'!M49</f>
        <v>8</v>
      </c>
      <c r="H331" s="23">
        <f>'[2]15 anys'!R49</f>
        <v>8</v>
      </c>
      <c r="I331" s="24">
        <f>'[2]15 anys'!S49</f>
        <v>8</v>
      </c>
      <c r="J331" s="9">
        <f>'[2]15 anys'!X49</f>
        <v>8.0625</v>
      </c>
    </row>
    <row r="332" spans="1:10" s="33" customFormat="1" x14ac:dyDescent="0.25">
      <c r="A332" s="183"/>
      <c r="B332" s="190"/>
      <c r="C332" s="193"/>
      <c r="D332" s="23">
        <f>'[2]15 anys'!G50</f>
        <v>7</v>
      </c>
      <c r="E332" s="23">
        <f>'[2]15 anys'!J50</f>
        <v>8</v>
      </c>
      <c r="F332" s="24">
        <f>'[2]15 anys'!K50</f>
        <v>7.5</v>
      </c>
      <c r="G332" s="23">
        <f>'[2]15 anys'!M50</f>
        <v>5</v>
      </c>
      <c r="H332" s="23">
        <f>'[2]15 anys'!R50</f>
        <v>7.666666666666667</v>
      </c>
      <c r="I332" s="24">
        <f>'[2]15 anys'!S50</f>
        <v>6.3333333333333339</v>
      </c>
      <c r="J332" s="9">
        <f>'[2]15 anys'!X50</f>
        <v>7.7083333333333339</v>
      </c>
    </row>
    <row r="333" spans="1:10" s="33" customFormat="1" x14ac:dyDescent="0.25">
      <c r="A333" s="183"/>
      <c r="B333" s="190"/>
      <c r="C333" s="193"/>
      <c r="D333" s="23">
        <f>'[2]15 anys'!G54</f>
        <v>7.75</v>
      </c>
      <c r="E333" s="23">
        <f>'[2]15 anys'!J54</f>
        <v>8</v>
      </c>
      <c r="F333" s="24">
        <f>'[2]15 anys'!K54</f>
        <v>7.875</v>
      </c>
      <c r="G333" s="23">
        <f>'[2]15 anys'!M54</f>
        <v>6</v>
      </c>
      <c r="H333" s="23">
        <f>'[2]15 anys'!R54</f>
        <v>7</v>
      </c>
      <c r="I333" s="24">
        <f>'[2]15 anys'!S54</f>
        <v>6.5</v>
      </c>
      <c r="J333" s="9">
        <f>'[2]15 anys'!X54</f>
        <v>7.84375</v>
      </c>
    </row>
    <row r="334" spans="1:10" s="33" customFormat="1" x14ac:dyDescent="0.25">
      <c r="A334" s="183"/>
      <c r="B334" s="190"/>
      <c r="C334" s="193"/>
      <c r="D334" s="23">
        <f>'[2]15 anys'!G56</f>
        <v>7.2</v>
      </c>
      <c r="E334" s="23">
        <f>'[2]15 anys'!J56</f>
        <v>6.5</v>
      </c>
      <c r="F334" s="24">
        <f>'[2]15 anys'!K56</f>
        <v>6.85</v>
      </c>
      <c r="G334" s="23">
        <f>'[2]15 anys'!M56</f>
        <v>5</v>
      </c>
      <c r="H334" s="13"/>
      <c r="I334" s="24">
        <f>'[2]15 anys'!S56</f>
        <v>6</v>
      </c>
      <c r="J334" s="9">
        <f>'[2]15 anys'!X56</f>
        <v>7.4625000000000004</v>
      </c>
    </row>
    <row r="335" spans="1:10" s="33" customFormat="1" x14ac:dyDescent="0.25">
      <c r="A335" s="183"/>
      <c r="B335" s="190"/>
      <c r="C335" s="193"/>
      <c r="D335" s="23">
        <f>'[2]15 anys'!G57</f>
        <v>7.666666666666667</v>
      </c>
      <c r="E335" s="23">
        <f>'[2]15 anys'!J57</f>
        <v>7.5</v>
      </c>
      <c r="F335" s="24">
        <f>'[2]15 anys'!K57</f>
        <v>7.5833333333333339</v>
      </c>
      <c r="G335" s="23">
        <f>'[2]15 anys'!M57</f>
        <v>5</v>
      </c>
      <c r="H335" s="23">
        <f>'[2]15 anys'!R57</f>
        <v>7.666666666666667</v>
      </c>
      <c r="I335" s="24">
        <f>'[2]15 anys'!S57</f>
        <v>6.3333333333333339</v>
      </c>
      <c r="J335" s="9">
        <f>'[2]15 anys'!X57</f>
        <v>7.729166666666667</v>
      </c>
    </row>
    <row r="336" spans="1:10" s="33" customFormat="1" x14ac:dyDescent="0.25">
      <c r="A336" s="183"/>
      <c r="B336" s="190"/>
      <c r="C336" s="193"/>
      <c r="D336" s="23">
        <f>'[2]15 anys'!G58</f>
        <v>4</v>
      </c>
      <c r="E336" s="23">
        <f>'[2]15 anys'!J58</f>
        <v>5</v>
      </c>
      <c r="F336" s="24">
        <f>'[2]15 anys'!K58</f>
        <v>4.5</v>
      </c>
      <c r="G336" s="23">
        <f>'[2]15 anys'!M58</f>
        <v>4</v>
      </c>
      <c r="H336" s="23">
        <f>'[2]15 anys'!R58</f>
        <v>5</v>
      </c>
      <c r="I336" s="24">
        <f>'[2]15 anys'!S58</f>
        <v>4.5</v>
      </c>
      <c r="J336" s="9">
        <f>'[2]15 anys'!X58</f>
        <v>4.25</v>
      </c>
    </row>
    <row r="337" spans="1:10" s="33" customFormat="1" x14ac:dyDescent="0.25">
      <c r="A337" s="183"/>
      <c r="B337" s="190"/>
      <c r="C337" s="193"/>
      <c r="D337" s="23">
        <f>'[2]15 anys'!G61</f>
        <v>7</v>
      </c>
      <c r="E337" s="23">
        <f>'[2]15 anys'!J61</f>
        <v>6.5</v>
      </c>
      <c r="F337" s="24">
        <f>'[2]15 anys'!K61</f>
        <v>6.75</v>
      </c>
      <c r="G337" s="23">
        <f>'[2]15 anys'!M61</f>
        <v>9</v>
      </c>
      <c r="H337" s="23">
        <f>'[2]15 anys'!R61</f>
        <v>8</v>
      </c>
      <c r="I337" s="24">
        <f>'[2]15 anys'!S61</f>
        <v>8.5</v>
      </c>
      <c r="J337" s="9">
        <f>'[2]15 anys'!X61</f>
        <v>7.5625</v>
      </c>
    </row>
    <row r="338" spans="1:10" s="33" customFormat="1" x14ac:dyDescent="0.25">
      <c r="A338" s="183"/>
      <c r="B338" s="190"/>
      <c r="C338" s="193"/>
      <c r="D338" s="23">
        <f>'[2]15 anys'!G62</f>
        <v>3.5</v>
      </c>
      <c r="E338" s="23">
        <f>'[2]15 anys'!J62</f>
        <v>6.5</v>
      </c>
      <c r="F338" s="24">
        <f>'[2]15 anys'!K62</f>
        <v>5</v>
      </c>
      <c r="G338" s="23">
        <f>'[2]15 anys'!M62</f>
        <v>2</v>
      </c>
      <c r="H338" s="23">
        <f>'[2]15 anys'!R62</f>
        <v>2.5</v>
      </c>
      <c r="I338" s="24">
        <f>'[2]15 anys'!S62</f>
        <v>2.25</v>
      </c>
      <c r="J338" s="9">
        <f>'[2]15 anys'!X62</f>
        <v>4.5625</v>
      </c>
    </row>
    <row r="339" spans="1:10" s="33" customFormat="1" x14ac:dyDescent="0.25">
      <c r="A339" s="183"/>
      <c r="B339" s="190"/>
      <c r="C339" s="193"/>
      <c r="D339" s="23">
        <f>'[2]15 anys'!G63</f>
        <v>8</v>
      </c>
      <c r="E339" s="23">
        <f>'[2]15 anys'!J63</f>
        <v>8.5</v>
      </c>
      <c r="F339" s="24">
        <f>'[2]15 anys'!K63</f>
        <v>8.25</v>
      </c>
      <c r="G339" s="23">
        <f>'[2]15 anys'!M63</f>
        <v>6</v>
      </c>
      <c r="H339" s="23">
        <f>'[2]15 anys'!R63</f>
        <v>8.3333333333333339</v>
      </c>
      <c r="I339" s="24">
        <f>'[2]15 anys'!S63</f>
        <v>7.166666666666667</v>
      </c>
      <c r="J339" s="9">
        <f>'[2]15 anys'!X63</f>
        <v>8.1041666666666679</v>
      </c>
    </row>
    <row r="340" spans="1:10" s="33" customFormat="1" x14ac:dyDescent="0.25">
      <c r="A340" s="183"/>
      <c r="B340" s="190"/>
      <c r="C340" s="193"/>
      <c r="D340" s="23">
        <f>'[2]15 anys'!G64</f>
        <v>9</v>
      </c>
      <c r="E340" s="23">
        <f>'[2]15 anys'!J64</f>
        <v>8.5</v>
      </c>
      <c r="F340" s="24">
        <f>'[2]15 anys'!K64</f>
        <v>8.75</v>
      </c>
      <c r="G340" s="23">
        <f>'[2]15 anys'!M64</f>
        <v>9</v>
      </c>
      <c r="H340" s="23">
        <f>'[2]15 anys'!R64</f>
        <v>8.5</v>
      </c>
      <c r="I340" s="24">
        <f>'[2]15 anys'!S64</f>
        <v>8.75</v>
      </c>
      <c r="J340" s="9">
        <f>'[2]15 anys'!X64</f>
        <v>8.375</v>
      </c>
    </row>
    <row r="341" spans="1:10" s="33" customFormat="1" x14ac:dyDescent="0.25">
      <c r="A341" s="183"/>
      <c r="B341" s="190"/>
      <c r="C341" s="193"/>
      <c r="D341" s="23">
        <f>'[2]15 anys'!G66</f>
        <v>8.5</v>
      </c>
      <c r="E341" s="23">
        <f>'[2]15 anys'!J66</f>
        <v>8.5</v>
      </c>
      <c r="F341" s="24">
        <f>'[2]15 anys'!K66</f>
        <v>8.5</v>
      </c>
      <c r="G341" s="23">
        <f>'[2]15 anys'!M66</f>
        <v>9</v>
      </c>
      <c r="H341" s="23">
        <f>'[2]15 anys'!R66</f>
        <v>9</v>
      </c>
      <c r="I341" s="24">
        <f>'[2]15 anys'!S66</f>
        <v>9</v>
      </c>
      <c r="J341" s="9">
        <f>'[2]15 anys'!X66</f>
        <v>8.875</v>
      </c>
    </row>
    <row r="342" spans="1:10" s="33" customFormat="1" x14ac:dyDescent="0.25">
      <c r="A342" s="183"/>
      <c r="B342" s="190"/>
      <c r="C342" s="193"/>
      <c r="D342" s="23">
        <f>'[2]15 anys'!G67</f>
        <v>7.75</v>
      </c>
      <c r="E342" s="23">
        <f>'[2]15 anys'!J67</f>
        <v>7.5</v>
      </c>
      <c r="F342" s="24">
        <f>'[2]15 anys'!K67</f>
        <v>7.625</v>
      </c>
      <c r="G342" s="23">
        <f>'[2]15 anys'!M67</f>
        <v>6</v>
      </c>
      <c r="H342" s="23">
        <f>'[2]15 anys'!R67</f>
        <v>7</v>
      </c>
      <c r="I342" s="24">
        <f>'[2]15 anys'!S67</f>
        <v>6.5</v>
      </c>
      <c r="J342" s="9">
        <f>'[2]15 anys'!X67</f>
        <v>8.03125</v>
      </c>
    </row>
    <row r="343" spans="1:10" s="33" customFormat="1" x14ac:dyDescent="0.25">
      <c r="A343" s="183"/>
      <c r="B343" s="190"/>
      <c r="C343" s="193"/>
      <c r="D343" s="23">
        <f>'[2]15 anys'!G69</f>
        <v>5.25</v>
      </c>
      <c r="E343" s="23">
        <f>'[2]15 anys'!J69</f>
        <v>6</v>
      </c>
      <c r="F343" s="24">
        <f>'[2]15 anys'!K69</f>
        <v>5.625</v>
      </c>
      <c r="G343" s="23">
        <f>'[2]15 anys'!M69</f>
        <v>5</v>
      </c>
      <c r="H343" s="23">
        <f>'[2]15 anys'!R69</f>
        <v>6</v>
      </c>
      <c r="I343" s="24">
        <f>'[2]15 anys'!S69</f>
        <v>5.5</v>
      </c>
      <c r="J343" s="9">
        <f>'[2]15 anys'!X69</f>
        <v>6.28125</v>
      </c>
    </row>
    <row r="344" spans="1:10" s="33" customFormat="1" x14ac:dyDescent="0.25">
      <c r="A344" s="183"/>
      <c r="B344" s="190"/>
      <c r="C344" s="193"/>
      <c r="D344" s="23">
        <f>'[2]15 anys'!G76</f>
        <v>7.25</v>
      </c>
      <c r="E344" s="23">
        <f>'[2]15 anys'!J76</f>
        <v>7</v>
      </c>
      <c r="F344" s="24">
        <f>'[2]15 anys'!K76</f>
        <v>7.125</v>
      </c>
      <c r="G344" s="23">
        <f>'[2]15 anys'!M76</f>
        <v>6</v>
      </c>
      <c r="H344" s="23">
        <f>'[2]15 anys'!R76</f>
        <v>7</v>
      </c>
      <c r="I344" s="24">
        <f>'[2]15 anys'!S76</f>
        <v>6.5</v>
      </c>
      <c r="J344" s="9">
        <f>'[2]15 anys'!X76</f>
        <v>7.65625</v>
      </c>
    </row>
    <row r="345" spans="1:10" s="33" customFormat="1" x14ac:dyDescent="0.25">
      <c r="A345" s="183"/>
      <c r="B345" s="190"/>
      <c r="C345" s="193"/>
      <c r="D345" s="23">
        <f>'[2]15 anys'!G79</f>
        <v>7</v>
      </c>
      <c r="E345" s="23">
        <f>'[2]15 anys'!J79</f>
        <v>6.5</v>
      </c>
      <c r="F345" s="24">
        <f>'[2]15 anys'!K79</f>
        <v>6.75</v>
      </c>
      <c r="G345" s="23">
        <f>'[2]15 anys'!M79</f>
        <v>7</v>
      </c>
      <c r="H345" s="23">
        <f>'[2]15 anys'!R79</f>
        <v>8</v>
      </c>
      <c r="I345" s="24">
        <f>'[2]15 anys'!S79</f>
        <v>7.5</v>
      </c>
      <c r="J345" s="9">
        <f>'[2]15 anys'!X79</f>
        <v>7.3125</v>
      </c>
    </row>
    <row r="346" spans="1:10" s="33" customFormat="1" x14ac:dyDescent="0.25">
      <c r="A346" s="183"/>
      <c r="B346" s="190"/>
      <c r="C346" s="193"/>
      <c r="D346" s="23">
        <f>'[2]15 anys'!G80</f>
        <v>9</v>
      </c>
      <c r="E346" s="23">
        <f>'[2]15 anys'!J80</f>
        <v>7</v>
      </c>
      <c r="F346" s="24">
        <f>'[2]15 anys'!K80</f>
        <v>8</v>
      </c>
      <c r="G346" s="23">
        <f>'[2]15 anys'!M80</f>
        <v>7</v>
      </c>
      <c r="H346" s="23">
        <f>'[2]15 anys'!R80</f>
        <v>8.5</v>
      </c>
      <c r="I346" s="24">
        <f>'[2]15 anys'!S80</f>
        <v>7.75</v>
      </c>
      <c r="J346" s="9">
        <f>'[2]15 anys'!X80</f>
        <v>8.1875</v>
      </c>
    </row>
    <row r="347" spans="1:10" s="33" customFormat="1" x14ac:dyDescent="0.25">
      <c r="A347" s="183"/>
      <c r="B347" s="190"/>
      <c r="C347" s="193"/>
      <c r="D347" s="23">
        <f>'[2]15 anys'!G81</f>
        <v>6</v>
      </c>
      <c r="E347" s="23">
        <f>'[2]15 anys'!J81</f>
        <v>6.5</v>
      </c>
      <c r="F347" s="24">
        <f>'[2]15 anys'!K81</f>
        <v>6.25</v>
      </c>
      <c r="G347" s="23">
        <f>'[2]15 anys'!M81</f>
        <v>3</v>
      </c>
      <c r="H347" s="23">
        <f>'[2]15 anys'!R81</f>
        <v>6.5</v>
      </c>
      <c r="I347" s="24">
        <f>'[2]15 anys'!S81</f>
        <v>4.75</v>
      </c>
      <c r="J347" s="9">
        <f>'[2]15 anys'!X81</f>
        <v>6.6</v>
      </c>
    </row>
    <row r="348" spans="1:10" s="33" customFormat="1" x14ac:dyDescent="0.25">
      <c r="A348" s="183"/>
      <c r="B348" s="190"/>
      <c r="C348" s="193"/>
      <c r="D348" s="23">
        <f>'[2]15 anys'!G82</f>
        <v>5</v>
      </c>
      <c r="E348" s="23">
        <f>'[2]15 anys'!J82</f>
        <v>6</v>
      </c>
      <c r="F348" s="24">
        <f>'[2]15 anys'!K82</f>
        <v>5.5</v>
      </c>
      <c r="G348" s="23">
        <f>'[2]15 anys'!M82</f>
        <v>3</v>
      </c>
      <c r="H348" s="23">
        <f>'[2]15 anys'!R82</f>
        <v>6</v>
      </c>
      <c r="I348" s="24">
        <f>'[2]15 anys'!S82</f>
        <v>4.5</v>
      </c>
      <c r="J348" s="9">
        <f>'[2]15 anys'!X82</f>
        <v>6.25</v>
      </c>
    </row>
    <row r="349" spans="1:10" s="33" customFormat="1" x14ac:dyDescent="0.25">
      <c r="A349" s="183"/>
      <c r="B349" s="190"/>
      <c r="C349" s="193"/>
      <c r="D349" s="23">
        <f>'[2]15 anys'!G84</f>
        <v>4.75</v>
      </c>
      <c r="E349" s="23">
        <f>'[2]15 anys'!J84</f>
        <v>4.5</v>
      </c>
      <c r="F349" s="24">
        <f>'[2]15 anys'!K84</f>
        <v>4.625</v>
      </c>
      <c r="G349" s="23">
        <f>'[2]15 anys'!M84</f>
        <v>3</v>
      </c>
      <c r="H349" s="13"/>
      <c r="I349" s="24">
        <f>'[2]15 anys'!S84</f>
        <v>3.5</v>
      </c>
      <c r="J349" s="9">
        <f>'[2]15 anys'!X84</f>
        <v>4.8250000000000002</v>
      </c>
    </row>
    <row r="350" spans="1:10" s="33" customFormat="1" x14ac:dyDescent="0.25">
      <c r="A350" s="183"/>
      <c r="B350" s="190"/>
      <c r="C350" s="193"/>
      <c r="D350" s="23">
        <f>'[2]15 anys'!G85</f>
        <v>5</v>
      </c>
      <c r="E350" s="23">
        <f>'[2]15 anys'!J85</f>
        <v>6</v>
      </c>
      <c r="F350" s="24">
        <f>'[2]15 anys'!K85</f>
        <v>5.5</v>
      </c>
      <c r="G350" s="23">
        <f>'[2]15 anys'!M85</f>
        <v>5</v>
      </c>
      <c r="H350" s="23">
        <f>'[2]15 anys'!R85</f>
        <v>5.666666666666667</v>
      </c>
      <c r="I350" s="24">
        <f>'[2]15 anys'!S85</f>
        <v>5.3333333333333339</v>
      </c>
      <c r="J350" s="9">
        <f>'[2]15 anys'!X85</f>
        <v>6.2083333333333339</v>
      </c>
    </row>
    <row r="351" spans="1:10" s="33" customFormat="1" x14ac:dyDescent="0.25">
      <c r="A351" s="183"/>
      <c r="B351" s="190"/>
      <c r="C351" s="193"/>
      <c r="D351" s="23">
        <f>'[2]15 anys'!G87</f>
        <v>4.666666666666667</v>
      </c>
      <c r="E351" s="23">
        <f>'[2]15 anys'!J87</f>
        <v>5.5</v>
      </c>
      <c r="F351" s="24">
        <f>'[2]15 anys'!K87</f>
        <v>5.0833333333333339</v>
      </c>
      <c r="G351" s="23">
        <f>'[2]15 anys'!M87</f>
        <v>5</v>
      </c>
      <c r="H351" s="23">
        <f>'[2]15 anys'!R87</f>
        <v>5</v>
      </c>
      <c r="I351" s="24">
        <f>'[2]15 anys'!S87</f>
        <v>5</v>
      </c>
      <c r="J351" s="9">
        <f>'[2]15 anys'!X87</f>
        <v>5.2166666666666668</v>
      </c>
    </row>
    <row r="352" spans="1:10" s="33" customFormat="1" x14ac:dyDescent="0.25">
      <c r="A352" s="183"/>
      <c r="B352" s="190"/>
      <c r="C352" s="193"/>
      <c r="D352" s="23">
        <f>'[2]15 anys'!G89</f>
        <v>6.5</v>
      </c>
      <c r="E352" s="23">
        <f>'[2]15 anys'!J89</f>
        <v>7</v>
      </c>
      <c r="F352" s="24">
        <f>'[2]15 anys'!K89</f>
        <v>6.75</v>
      </c>
      <c r="G352" s="23">
        <f>'[2]15 anys'!M89</f>
        <v>5</v>
      </c>
      <c r="H352" s="23">
        <f>'[2]15 anys'!R89</f>
        <v>7</v>
      </c>
      <c r="I352" s="24">
        <f>'[2]15 anys'!S89</f>
        <v>6</v>
      </c>
      <c r="J352" s="9">
        <f>'[2]15 anys'!X89</f>
        <v>5.75</v>
      </c>
    </row>
    <row r="353" spans="1:10" s="33" customFormat="1" x14ac:dyDescent="0.25">
      <c r="A353" s="183"/>
      <c r="B353" s="190"/>
      <c r="C353" s="193"/>
      <c r="D353" s="23">
        <f>'[2]15 anys'!G90</f>
        <v>8</v>
      </c>
      <c r="E353" s="23">
        <f>'[2]15 anys'!J90</f>
        <v>7</v>
      </c>
      <c r="F353" s="24">
        <f>'[2]15 anys'!K90</f>
        <v>7.5</v>
      </c>
      <c r="G353" s="23">
        <f>'[2]15 anys'!M90</f>
        <v>7</v>
      </c>
      <c r="H353" s="23">
        <f>'[2]15 anys'!R90</f>
        <v>8</v>
      </c>
      <c r="I353" s="24">
        <f>'[2]15 anys'!S90</f>
        <v>7.5</v>
      </c>
      <c r="J353" s="9">
        <f>'[2]15 anys'!X90</f>
        <v>7.75</v>
      </c>
    </row>
    <row r="354" spans="1:10" s="33" customFormat="1" x14ac:dyDescent="0.25">
      <c r="A354" s="183"/>
      <c r="B354" s="190"/>
      <c r="C354" s="193"/>
      <c r="D354" s="23">
        <f>'[2]15 anys'!G92</f>
        <v>8.5</v>
      </c>
      <c r="E354" s="23">
        <f>'[2]15 anys'!J92</f>
        <v>7.5</v>
      </c>
      <c r="F354" s="24">
        <f>'[2]15 anys'!K92</f>
        <v>8</v>
      </c>
      <c r="G354" s="23">
        <f>'[2]15 anys'!M92</f>
        <v>7</v>
      </c>
      <c r="H354" s="23">
        <f>'[2]15 anys'!R92</f>
        <v>8</v>
      </c>
      <c r="I354" s="24">
        <f>'[2]15 anys'!S92</f>
        <v>7.5</v>
      </c>
      <c r="J354" s="9">
        <f>'[2]15 anys'!X92</f>
        <v>8.125</v>
      </c>
    </row>
    <row r="355" spans="1:10" s="33" customFormat="1" x14ac:dyDescent="0.25">
      <c r="A355" s="183"/>
      <c r="B355" s="190"/>
      <c r="C355" s="193"/>
      <c r="D355" s="23">
        <f>'[2]15 anys'!G93</f>
        <v>6.333333333333333</v>
      </c>
      <c r="E355" s="23">
        <f>'[2]15 anys'!J93</f>
        <v>6.5</v>
      </c>
      <c r="F355" s="24">
        <f>'[2]15 anys'!K93</f>
        <v>6.4166666666666661</v>
      </c>
      <c r="G355" s="23">
        <f>'[2]15 anys'!M93</f>
        <v>6</v>
      </c>
      <c r="H355" s="23">
        <f>'[2]15 anys'!R93</f>
        <v>8</v>
      </c>
      <c r="I355" s="24">
        <f>'[2]15 anys'!S93</f>
        <v>7</v>
      </c>
      <c r="J355" s="9">
        <f>'[2]15 anys'!X93</f>
        <v>7.3541666666666661</v>
      </c>
    </row>
    <row r="356" spans="1:10" s="33" customFormat="1" x14ac:dyDescent="0.25">
      <c r="A356" s="183"/>
      <c r="B356" s="190"/>
      <c r="C356" s="193"/>
      <c r="D356" s="23">
        <f>'[2]15 anys'!G94</f>
        <v>8.25</v>
      </c>
      <c r="E356" s="23">
        <f>'[2]15 anys'!J94</f>
        <v>8</v>
      </c>
      <c r="F356" s="24">
        <f>'[2]15 anys'!K94</f>
        <v>8.125</v>
      </c>
      <c r="G356" s="23">
        <f>'[2]15 anys'!M94</f>
        <v>6</v>
      </c>
      <c r="H356" s="23">
        <f>'[2]15 anys'!R94</f>
        <v>7.5</v>
      </c>
      <c r="I356" s="24">
        <f>'[2]15 anys'!S94</f>
        <v>6.75</v>
      </c>
      <c r="J356" s="9">
        <f>'[2]15 anys'!X94</f>
        <v>7.96875</v>
      </c>
    </row>
    <row r="357" spans="1:10" s="33" customFormat="1" x14ac:dyDescent="0.25">
      <c r="A357" s="183"/>
      <c r="B357" s="190"/>
      <c r="C357" s="193"/>
      <c r="D357" s="23">
        <f>'[2]15 anys'!G96</f>
        <v>7</v>
      </c>
      <c r="E357" s="23">
        <f>'[2]15 anys'!J96</f>
        <v>7.5</v>
      </c>
      <c r="F357" s="24">
        <f>'[2]15 anys'!K96</f>
        <v>7.25</v>
      </c>
      <c r="G357" s="23">
        <f>'[2]15 anys'!M96</f>
        <v>6</v>
      </c>
      <c r="H357" s="23">
        <f>'[2]15 anys'!R96</f>
        <v>7</v>
      </c>
      <c r="I357" s="24">
        <f>'[2]15 anys'!S96</f>
        <v>6.5</v>
      </c>
      <c r="J357" s="9">
        <f>'[2]15 anys'!X96</f>
        <v>7.55</v>
      </c>
    </row>
    <row r="358" spans="1:10" s="33" customFormat="1" x14ac:dyDescent="0.25">
      <c r="A358" s="183"/>
      <c r="B358" s="190"/>
      <c r="C358" s="193"/>
      <c r="D358" s="23">
        <f>'[2]15 anys'!G99</f>
        <v>5.333333333333333</v>
      </c>
      <c r="E358" s="23">
        <f>'[2]15 anys'!J99</f>
        <v>5</v>
      </c>
      <c r="F358" s="24">
        <f>'[2]15 anys'!K99</f>
        <v>5.1666666666666661</v>
      </c>
      <c r="G358" s="23">
        <f>'[2]15 anys'!M99</f>
        <v>5</v>
      </c>
      <c r="H358" s="23">
        <f>'[2]15 anys'!R99</f>
        <v>6</v>
      </c>
      <c r="I358" s="24">
        <f>'[2]15 anys'!S99</f>
        <v>5.5</v>
      </c>
      <c r="J358" s="9">
        <f>'[2]15 anys'!X99</f>
        <v>5.7333333333333325</v>
      </c>
    </row>
    <row r="359" spans="1:10" s="33" customFormat="1" x14ac:dyDescent="0.25">
      <c r="A359" s="183"/>
      <c r="B359" s="190"/>
      <c r="C359" s="193"/>
      <c r="D359" s="23">
        <f>'[2]15 anys'!G100</f>
        <v>7</v>
      </c>
      <c r="E359" s="23">
        <f>'[2]15 anys'!J100</f>
        <v>7.5</v>
      </c>
      <c r="F359" s="24">
        <f>'[2]15 anys'!K100</f>
        <v>7.25</v>
      </c>
      <c r="G359" s="23">
        <f>'[2]15 anys'!M100</f>
        <v>6</v>
      </c>
      <c r="H359" s="13"/>
      <c r="I359" s="24">
        <f>'[2]15 anys'!S100</f>
        <v>6.5</v>
      </c>
      <c r="J359" s="9">
        <f>'[2]15 anys'!X100</f>
        <v>7.4375</v>
      </c>
    </row>
    <row r="360" spans="1:10" s="33" customFormat="1" x14ac:dyDescent="0.25">
      <c r="A360" s="183"/>
      <c r="B360" s="190"/>
      <c r="C360" s="193"/>
      <c r="D360" s="23">
        <f>'[2]15 anys'!G102</f>
        <v>5</v>
      </c>
      <c r="E360" s="23">
        <f>'[2]15 anys'!J102</f>
        <v>5.5</v>
      </c>
      <c r="F360" s="24">
        <f>'[2]15 anys'!K102</f>
        <v>5.25</v>
      </c>
      <c r="G360" s="23">
        <f>'[2]15 anys'!M102</f>
        <v>3</v>
      </c>
      <c r="H360" s="23">
        <f>'[2]15 anys'!R102</f>
        <v>5</v>
      </c>
      <c r="I360" s="24">
        <f>'[2]15 anys'!S102</f>
        <v>4</v>
      </c>
      <c r="J360" s="9">
        <f>'[2]15 anys'!X102</f>
        <v>4.25</v>
      </c>
    </row>
    <row r="361" spans="1:10" s="33" customFormat="1" x14ac:dyDescent="0.25">
      <c r="A361" s="183"/>
      <c r="B361" s="190"/>
      <c r="C361" s="193"/>
      <c r="D361" s="23">
        <f>'[2]15 anys'!G103</f>
        <v>7</v>
      </c>
      <c r="E361" s="23">
        <f>'[2]15 anys'!J103</f>
        <v>7</v>
      </c>
      <c r="F361" s="24">
        <f>'[2]15 anys'!K103</f>
        <v>7</v>
      </c>
      <c r="G361" s="23">
        <f>'[2]15 anys'!M103</f>
        <v>6</v>
      </c>
      <c r="H361" s="23">
        <f>'[2]15 anys'!R103</f>
        <v>6.5</v>
      </c>
      <c r="I361" s="24">
        <f>'[2]15 anys'!S103</f>
        <v>6.25</v>
      </c>
      <c r="J361" s="9">
        <f>'[2]15 anys'!X103</f>
        <v>7.05</v>
      </c>
    </row>
    <row r="362" spans="1:10" s="33" customFormat="1" x14ac:dyDescent="0.25">
      <c r="A362" s="183"/>
      <c r="B362" s="190"/>
      <c r="C362" s="194"/>
      <c r="D362" s="10">
        <f>'[2]15 anys'!G105</f>
        <v>5.666666666666667</v>
      </c>
      <c r="E362" s="10">
        <f>'[2]15 anys'!J105</f>
        <v>6</v>
      </c>
      <c r="F362" s="11">
        <f>'[2]15 anys'!K105</f>
        <v>5.8333333333333339</v>
      </c>
      <c r="G362" s="10">
        <f>'[2]15 anys'!M105</f>
        <v>5</v>
      </c>
      <c r="H362" s="10">
        <f>'[2]15 anys'!R105</f>
        <v>6</v>
      </c>
      <c r="I362" s="11">
        <f>'[2]15 anys'!S105</f>
        <v>5.5</v>
      </c>
      <c r="J362" s="12">
        <f>'[2]15 anys'!X105</f>
        <v>6.0666666666666673</v>
      </c>
    </row>
    <row r="363" spans="1:10" s="33" customFormat="1" x14ac:dyDescent="0.25">
      <c r="A363" s="183"/>
      <c r="B363" s="190"/>
      <c r="C363" s="195" t="s">
        <v>13</v>
      </c>
      <c r="D363" s="23">
        <f>'[2]15 anys'!G11</f>
        <v>6</v>
      </c>
      <c r="E363" s="23">
        <f>'[2]15 anys'!J11</f>
        <v>2.5</v>
      </c>
      <c r="F363" s="24">
        <f>'[2]15 anys'!K11</f>
        <v>4.25</v>
      </c>
      <c r="G363" s="13"/>
      <c r="H363" s="13"/>
      <c r="I363" s="13"/>
      <c r="J363" s="9">
        <f>'[2]15 anys'!X11</f>
        <v>4.0625</v>
      </c>
    </row>
    <row r="364" spans="1:10" s="33" customFormat="1" x14ac:dyDescent="0.25">
      <c r="A364" s="183"/>
      <c r="B364" s="190"/>
      <c r="C364" s="196"/>
      <c r="D364" s="23">
        <f>'[2]15 anys'!G18</f>
        <v>3.25</v>
      </c>
      <c r="E364" s="23">
        <f>'[2]15 anys'!J18</f>
        <v>2.5</v>
      </c>
      <c r="F364" s="24">
        <f>'[2]15 anys'!K18</f>
        <v>2.875</v>
      </c>
      <c r="G364" s="23">
        <f>'[2]15 anys'!M18</f>
        <v>1</v>
      </c>
      <c r="H364" s="23">
        <f>'[2]15 anys'!R18</f>
        <v>4</v>
      </c>
      <c r="I364" s="24">
        <f>'[2]15 anys'!S18</f>
        <v>2.5</v>
      </c>
      <c r="J364" s="9">
        <f>'[2]15 anys'!X18</f>
        <v>2.125</v>
      </c>
    </row>
    <row r="365" spans="1:10" s="33" customFormat="1" x14ac:dyDescent="0.25">
      <c r="A365" s="183"/>
      <c r="B365" s="190"/>
      <c r="C365" s="196"/>
      <c r="D365" s="23">
        <f>'[2]15 anys'!G28</f>
        <v>7.333333333333333</v>
      </c>
      <c r="E365" s="23">
        <f>'[2]15 anys'!J28</f>
        <v>7.5</v>
      </c>
      <c r="F365" s="24">
        <f>'[2]15 anys'!K28</f>
        <v>7.4166666666666661</v>
      </c>
      <c r="G365" s="23">
        <f>'[2]15 anys'!M28</f>
        <v>6</v>
      </c>
      <c r="H365" s="23">
        <f>'[2]15 anys'!R28</f>
        <v>8</v>
      </c>
      <c r="I365" s="24">
        <f>'[2]15 anys'!S28</f>
        <v>7</v>
      </c>
      <c r="J365" s="9">
        <f>'[2]15 anys'!X28</f>
        <v>7.6041666666666661</v>
      </c>
    </row>
    <row r="366" spans="1:10" s="33" customFormat="1" x14ac:dyDescent="0.25">
      <c r="A366" s="183"/>
      <c r="B366" s="190"/>
      <c r="C366" s="196"/>
      <c r="D366" s="23">
        <f>'[2]15 anys'!G29</f>
        <v>5</v>
      </c>
      <c r="E366" s="23">
        <f>'[2]15 anys'!J29</f>
        <v>6</v>
      </c>
      <c r="F366" s="24">
        <f>'[2]15 anys'!K29</f>
        <v>5.5</v>
      </c>
      <c r="G366" s="23">
        <f>'[2]15 anys'!M29</f>
        <v>3</v>
      </c>
      <c r="H366" s="23">
        <f>'[2]15 anys'!R29</f>
        <v>5.5</v>
      </c>
      <c r="I366" s="24">
        <f>'[2]15 anys'!S29</f>
        <v>4.25</v>
      </c>
      <c r="J366" s="9">
        <f>'[2]15 anys'!X29</f>
        <v>6.1875</v>
      </c>
    </row>
    <row r="367" spans="1:10" s="33" customFormat="1" x14ac:dyDescent="0.25">
      <c r="A367" s="183"/>
      <c r="B367" s="190"/>
      <c r="C367" s="196"/>
      <c r="D367" s="23">
        <f>'[2]15 anys'!G31</f>
        <v>5</v>
      </c>
      <c r="E367" s="23">
        <f>'[2]15 anys'!J31</f>
        <v>6</v>
      </c>
      <c r="F367" s="24">
        <f>'[2]15 anys'!K31</f>
        <v>5.5</v>
      </c>
      <c r="G367" s="23">
        <f>'[2]15 anys'!M31</f>
        <v>2</v>
      </c>
      <c r="H367" s="23">
        <f>'[2]15 anys'!R31</f>
        <v>4.333333333333333</v>
      </c>
      <c r="I367" s="24">
        <f>'[2]15 anys'!S31</f>
        <v>3.1666666666666665</v>
      </c>
      <c r="J367" s="9">
        <f>'[2]15 anys'!X31</f>
        <v>5.9166666666666661</v>
      </c>
    </row>
    <row r="368" spans="1:10" s="33" customFormat="1" x14ac:dyDescent="0.25">
      <c r="A368" s="183"/>
      <c r="B368" s="190"/>
      <c r="C368" s="196"/>
      <c r="D368" s="23">
        <f>'[2]15 anys'!G32</f>
        <v>8.3333333333333339</v>
      </c>
      <c r="E368" s="23">
        <f>'[2]15 anys'!J32</f>
        <v>8.5</v>
      </c>
      <c r="F368" s="24">
        <f>'[2]15 anys'!K32</f>
        <v>8.4166666666666679</v>
      </c>
      <c r="G368" s="23">
        <f>'[2]15 anys'!M32</f>
        <v>6</v>
      </c>
      <c r="H368" s="23">
        <f>'[2]15 anys'!R32</f>
        <v>8.5</v>
      </c>
      <c r="I368" s="24">
        <f>'[2]15 anys'!S32</f>
        <v>7.25</v>
      </c>
      <c r="J368" s="9">
        <f>'[2]15 anys'!X32</f>
        <v>8.3333333333333339</v>
      </c>
    </row>
    <row r="369" spans="1:10" s="33" customFormat="1" x14ac:dyDescent="0.25">
      <c r="A369" s="183"/>
      <c r="B369" s="190"/>
      <c r="C369" s="196"/>
      <c r="D369" s="23">
        <f>'[2]15 anys'!G35</f>
        <v>6</v>
      </c>
      <c r="E369" s="23">
        <f>'[2]15 anys'!J35</f>
        <v>6.5</v>
      </c>
      <c r="F369" s="24">
        <f>'[2]15 anys'!K35</f>
        <v>6.25</v>
      </c>
      <c r="G369" s="23">
        <f>'[2]15 anys'!M35</f>
        <v>8</v>
      </c>
      <c r="H369" s="23">
        <f>'[2]15 anys'!R35</f>
        <v>8</v>
      </c>
      <c r="I369" s="24">
        <f>'[2]15 anys'!S35</f>
        <v>8</v>
      </c>
      <c r="J369" s="9">
        <f>'[2]15 anys'!X35</f>
        <v>7.3125</v>
      </c>
    </row>
    <row r="370" spans="1:10" s="33" customFormat="1" x14ac:dyDescent="0.25">
      <c r="A370" s="183"/>
      <c r="B370" s="190"/>
      <c r="C370" s="196"/>
      <c r="D370" s="23">
        <f>'[2]15 anys'!G39</f>
        <v>5</v>
      </c>
      <c r="E370" s="23">
        <f>'[2]15 anys'!J39</f>
        <v>6</v>
      </c>
      <c r="F370" s="24">
        <f>'[2]15 anys'!K39</f>
        <v>5.5</v>
      </c>
      <c r="G370" s="23">
        <f>'[2]15 anys'!M39</f>
        <v>5</v>
      </c>
      <c r="H370" s="23">
        <f>'[2]15 anys'!R39</f>
        <v>6</v>
      </c>
      <c r="I370" s="24">
        <f>'[2]15 anys'!S39</f>
        <v>5.5</v>
      </c>
      <c r="J370" s="9">
        <f>'[2]15 anys'!X39</f>
        <v>6</v>
      </c>
    </row>
    <row r="371" spans="1:10" s="33" customFormat="1" x14ac:dyDescent="0.25">
      <c r="A371" s="183"/>
      <c r="B371" s="190"/>
      <c r="C371" s="196"/>
      <c r="D371" s="23">
        <f>'[2]15 anys'!G40</f>
        <v>6.333333333333333</v>
      </c>
      <c r="E371" s="23">
        <f>'[2]15 anys'!J40</f>
        <v>7.5</v>
      </c>
      <c r="F371" s="24">
        <f>'[2]15 anys'!K40</f>
        <v>6.9166666666666661</v>
      </c>
      <c r="G371" s="23">
        <f>'[2]15 anys'!M40</f>
        <v>6</v>
      </c>
      <c r="H371" s="23">
        <f>'[2]15 anys'!R40</f>
        <v>8</v>
      </c>
      <c r="I371" s="24">
        <f>'[2]15 anys'!S40</f>
        <v>7</v>
      </c>
      <c r="J371" s="9">
        <f>'[2]15 anys'!X40</f>
        <v>7.7291666666666661</v>
      </c>
    </row>
    <row r="372" spans="1:10" s="33" customFormat="1" x14ac:dyDescent="0.25">
      <c r="A372" s="183"/>
      <c r="B372" s="190"/>
      <c r="C372" s="196"/>
      <c r="D372" s="23">
        <f>'[2]15 anys'!G41</f>
        <v>8.75</v>
      </c>
      <c r="E372" s="23">
        <f>'[2]15 anys'!J41</f>
        <v>8.5</v>
      </c>
      <c r="F372" s="24">
        <f>'[2]15 anys'!K41</f>
        <v>8.625</v>
      </c>
      <c r="G372" s="23">
        <f>'[2]15 anys'!M41</f>
        <v>8</v>
      </c>
      <c r="H372" s="23">
        <f>'[2]15 anys'!R41</f>
        <v>7.5</v>
      </c>
      <c r="I372" s="24">
        <f>'[2]15 anys'!S41</f>
        <v>7.75</v>
      </c>
      <c r="J372" s="9">
        <f>'[2]15 anys'!X41</f>
        <v>8.09375</v>
      </c>
    </row>
    <row r="373" spans="1:10" s="33" customFormat="1" x14ac:dyDescent="0.25">
      <c r="A373" s="183"/>
      <c r="B373" s="190"/>
      <c r="C373" s="196"/>
      <c r="D373" s="23">
        <f>'[2]15 anys'!G42</f>
        <v>6.666666666666667</v>
      </c>
      <c r="E373" s="23">
        <f>'[2]15 anys'!J42</f>
        <v>6.5</v>
      </c>
      <c r="F373" s="24">
        <f>'[2]15 anys'!K42</f>
        <v>6.5833333333333339</v>
      </c>
      <c r="G373" s="23">
        <f>'[2]15 anys'!M42</f>
        <v>7</v>
      </c>
      <c r="H373" s="23">
        <f>'[2]15 anys'!R42</f>
        <v>6.5</v>
      </c>
      <c r="I373" s="24">
        <f>'[2]15 anys'!S42</f>
        <v>6.75</v>
      </c>
      <c r="J373" s="9">
        <f>'[2]15 anys'!X42</f>
        <v>7.2666666666666675</v>
      </c>
    </row>
    <row r="374" spans="1:10" s="33" customFormat="1" x14ac:dyDescent="0.25">
      <c r="A374" s="183"/>
      <c r="B374" s="190"/>
      <c r="C374" s="196"/>
      <c r="D374" s="23">
        <f>'[2]15 anys'!G44</f>
        <v>2</v>
      </c>
      <c r="E374" s="23">
        <f>'[2]15 anys'!J44</f>
        <v>2.5</v>
      </c>
      <c r="F374" s="24">
        <f>'[2]15 anys'!K44</f>
        <v>2.25</v>
      </c>
      <c r="G374" s="23">
        <f>'[2]15 anys'!M44</f>
        <v>1</v>
      </c>
      <c r="H374" s="13"/>
      <c r="I374" s="24">
        <f>'[2]15 anys'!S44</f>
        <v>0.5</v>
      </c>
      <c r="J374" s="9">
        <f>'[2]15 anys'!X44</f>
        <v>2.1875</v>
      </c>
    </row>
    <row r="375" spans="1:10" s="33" customFormat="1" x14ac:dyDescent="0.25">
      <c r="A375" s="183"/>
      <c r="B375" s="190"/>
      <c r="C375" s="196"/>
      <c r="D375" s="23">
        <f>'[2]15 anys'!G51</f>
        <v>5.25</v>
      </c>
      <c r="E375" s="23">
        <f>'[2]15 anys'!J51</f>
        <v>6</v>
      </c>
      <c r="F375" s="24">
        <f>'[2]15 anys'!K51</f>
        <v>5.625</v>
      </c>
      <c r="G375" s="23">
        <f>'[2]15 anys'!M51</f>
        <v>3</v>
      </c>
      <c r="H375" s="23">
        <f>'[2]15 anys'!R51</f>
        <v>5</v>
      </c>
      <c r="I375" s="24">
        <f>'[2]15 anys'!S51</f>
        <v>4</v>
      </c>
      <c r="J375" s="9">
        <f>'[2]15 anys'!X51</f>
        <v>5.90625</v>
      </c>
    </row>
    <row r="376" spans="1:10" s="33" customFormat="1" x14ac:dyDescent="0.25">
      <c r="A376" s="183"/>
      <c r="B376" s="190"/>
      <c r="C376" s="196"/>
      <c r="D376" s="23">
        <f>'[2]15 anys'!G52</f>
        <v>5</v>
      </c>
      <c r="E376" s="23">
        <f>'[2]15 anys'!J52</f>
        <v>6.5</v>
      </c>
      <c r="F376" s="24">
        <f>'[2]15 anys'!K52</f>
        <v>5.75</v>
      </c>
      <c r="G376" s="23">
        <f>'[2]15 anys'!M52</f>
        <v>5</v>
      </c>
      <c r="H376" s="23">
        <f>'[2]15 anys'!R52</f>
        <v>5</v>
      </c>
      <c r="I376" s="24">
        <f>'[2]15 anys'!S52</f>
        <v>5</v>
      </c>
      <c r="J376" s="9">
        <f>'[2]15 anys'!X52</f>
        <v>5.55</v>
      </c>
    </row>
    <row r="377" spans="1:10" s="33" customFormat="1" x14ac:dyDescent="0.25">
      <c r="A377" s="183"/>
      <c r="B377" s="190"/>
      <c r="C377" s="196"/>
      <c r="D377" s="23">
        <f>'[2]15 anys'!G53</f>
        <v>8</v>
      </c>
      <c r="E377" s="23">
        <f>'[2]15 anys'!J53</f>
        <v>7</v>
      </c>
      <c r="F377" s="24">
        <f>'[2]15 anys'!K53</f>
        <v>7.5</v>
      </c>
      <c r="G377" s="23">
        <f>'[2]15 anys'!M53</f>
        <v>7</v>
      </c>
      <c r="H377" s="23">
        <f>'[2]15 anys'!R53</f>
        <v>6</v>
      </c>
      <c r="I377" s="24">
        <f>'[2]15 anys'!S53</f>
        <v>6.5</v>
      </c>
      <c r="J377" s="9">
        <f>'[2]15 anys'!X53</f>
        <v>6</v>
      </c>
    </row>
    <row r="378" spans="1:10" s="33" customFormat="1" x14ac:dyDescent="0.25">
      <c r="A378" s="183"/>
      <c r="B378" s="190"/>
      <c r="C378" s="196"/>
      <c r="D378" s="23">
        <f>'[2]15 anys'!G55</f>
        <v>7</v>
      </c>
      <c r="E378" s="23">
        <f>'[2]15 anys'!J55</f>
        <v>6.5</v>
      </c>
      <c r="F378" s="24">
        <f>'[2]15 anys'!K55</f>
        <v>6.75</v>
      </c>
      <c r="G378" s="23">
        <f>'[2]15 anys'!M55</f>
        <v>6</v>
      </c>
      <c r="H378" s="23">
        <f>'[2]15 anys'!R55</f>
        <v>7.666666666666667</v>
      </c>
      <c r="I378" s="24">
        <f>'[2]15 anys'!S55</f>
        <v>6.8333333333333339</v>
      </c>
      <c r="J378" s="9">
        <f>'[2]15 anys'!X55</f>
        <v>6.8958333333333339</v>
      </c>
    </row>
    <row r="379" spans="1:10" s="33" customFormat="1" x14ac:dyDescent="0.25">
      <c r="A379" s="183"/>
      <c r="B379" s="190"/>
      <c r="C379" s="196"/>
      <c r="D379" s="23">
        <f>'[2]15 anys'!G60</f>
        <v>6</v>
      </c>
      <c r="E379" s="23">
        <f>'[2]15 anys'!J60</f>
        <v>6</v>
      </c>
      <c r="F379" s="24">
        <f>'[2]15 anys'!K60</f>
        <v>6</v>
      </c>
      <c r="G379" s="23">
        <f>'[2]15 anys'!M60</f>
        <v>5</v>
      </c>
      <c r="H379" s="23">
        <f>'[2]15 anys'!R60</f>
        <v>6.666666666666667</v>
      </c>
      <c r="I379" s="24">
        <f>'[2]15 anys'!S60</f>
        <v>5.8333333333333339</v>
      </c>
      <c r="J379" s="9">
        <f>'[2]15 anys'!X60</f>
        <v>6.4583333333333339</v>
      </c>
    </row>
    <row r="380" spans="1:10" s="33" customFormat="1" x14ac:dyDescent="0.25">
      <c r="A380" s="183"/>
      <c r="B380" s="190"/>
      <c r="C380" s="196"/>
      <c r="D380" s="23">
        <f>'[2]15 anys'!G65</f>
        <v>8.6666666666666661</v>
      </c>
      <c r="E380" s="23">
        <f>'[2]15 anys'!J65</f>
        <v>8.5</v>
      </c>
      <c r="F380" s="24">
        <f>'[2]15 anys'!K65</f>
        <v>8.5833333333333321</v>
      </c>
      <c r="G380" s="23">
        <f>'[2]15 anys'!M65</f>
        <v>10</v>
      </c>
      <c r="H380" s="23">
        <f>'[2]15 anys'!R65</f>
        <v>9</v>
      </c>
      <c r="I380" s="24">
        <f>'[2]15 anys'!S65</f>
        <v>9.5</v>
      </c>
      <c r="J380" s="9">
        <f>'[2]15 anys'!X65</f>
        <v>8.0208333333333321</v>
      </c>
    </row>
    <row r="381" spans="1:10" s="33" customFormat="1" x14ac:dyDescent="0.25">
      <c r="A381" s="183"/>
      <c r="B381" s="190"/>
      <c r="C381" s="196"/>
      <c r="D381" s="23">
        <f>'[2]15 anys'!G68</f>
        <v>6.333333333333333</v>
      </c>
      <c r="E381" s="23">
        <f>'[2]15 anys'!J68</f>
        <v>7.5</v>
      </c>
      <c r="F381" s="24">
        <f>'[2]15 anys'!K68</f>
        <v>6.9166666666666661</v>
      </c>
      <c r="G381" s="23">
        <f>'[2]15 anys'!M68</f>
        <v>5</v>
      </c>
      <c r="H381" s="23">
        <f>'[2]15 anys'!R68</f>
        <v>6.333333333333333</v>
      </c>
      <c r="I381" s="24">
        <f>'[2]15 anys'!S68</f>
        <v>5.6666666666666661</v>
      </c>
      <c r="J381" s="9">
        <f>'[2]15 anys'!X68</f>
        <v>6.895833333333333</v>
      </c>
    </row>
    <row r="382" spans="1:10" s="33" customFormat="1" x14ac:dyDescent="0.25">
      <c r="A382" s="183"/>
      <c r="B382" s="190"/>
      <c r="C382" s="196"/>
      <c r="D382" s="23">
        <f>'[2]15 anys'!G70</f>
        <v>6</v>
      </c>
      <c r="E382" s="23">
        <f>'[2]15 anys'!J70</f>
        <v>4.5</v>
      </c>
      <c r="F382" s="24">
        <f>'[2]15 anys'!K70</f>
        <v>5.25</v>
      </c>
      <c r="G382" s="23">
        <f>'[2]15 anys'!M70</f>
        <v>5</v>
      </c>
      <c r="H382" s="23">
        <f>'[2]15 anys'!R70</f>
        <v>5.666666666666667</v>
      </c>
      <c r="I382" s="24">
        <f>'[2]15 anys'!S70</f>
        <v>5.3333333333333339</v>
      </c>
      <c r="J382" s="9">
        <f>'[2]15 anys'!X70</f>
        <v>5.6458333333333339</v>
      </c>
    </row>
    <row r="383" spans="1:10" s="33" customFormat="1" x14ac:dyDescent="0.25">
      <c r="A383" s="183"/>
      <c r="B383" s="190"/>
      <c r="C383" s="196"/>
      <c r="D383" s="23">
        <f>'[2]15 anys'!G71</f>
        <v>5.25</v>
      </c>
      <c r="E383" s="23">
        <f>'[2]15 anys'!J71</f>
        <v>5.5</v>
      </c>
      <c r="F383" s="24">
        <f>'[2]15 anys'!K71</f>
        <v>5.375</v>
      </c>
      <c r="G383" s="23">
        <f>'[2]15 anys'!M71</f>
        <v>5</v>
      </c>
      <c r="H383" s="23">
        <f>'[2]15 anys'!R71</f>
        <v>6.5</v>
      </c>
      <c r="I383" s="24">
        <f>'[2]15 anys'!S71</f>
        <v>5.75</v>
      </c>
      <c r="J383" s="9">
        <f>'[2]15 anys'!X71</f>
        <v>6.53125</v>
      </c>
    </row>
    <row r="384" spans="1:10" s="33" customFormat="1" x14ac:dyDescent="0.25">
      <c r="A384" s="183"/>
      <c r="B384" s="190"/>
      <c r="C384" s="196"/>
      <c r="D384" s="23">
        <f>'[2]15 anys'!G72</f>
        <v>1.3333333333333333</v>
      </c>
      <c r="E384" s="23">
        <f>'[2]15 anys'!J72</f>
        <v>2</v>
      </c>
      <c r="F384" s="24">
        <f>'[2]15 anys'!K72</f>
        <v>1.6666666666666665</v>
      </c>
      <c r="G384" s="23">
        <f>'[2]15 anys'!M72</f>
        <v>1</v>
      </c>
      <c r="H384" s="23">
        <f>'[2]15 anys'!R72</f>
        <v>1.5</v>
      </c>
      <c r="I384" s="24">
        <f>'[2]15 anys'!S72</f>
        <v>1.25</v>
      </c>
      <c r="J384" s="9">
        <f>'[2]15 anys'!X72</f>
        <v>2.1833333333333331</v>
      </c>
    </row>
    <row r="385" spans="1:10" s="33" customFormat="1" x14ac:dyDescent="0.25">
      <c r="A385" s="183"/>
      <c r="B385" s="190"/>
      <c r="C385" s="196"/>
      <c r="D385" s="23">
        <f>'[2]15 anys'!G73</f>
        <v>6.75</v>
      </c>
      <c r="E385" s="23">
        <f>'[2]15 anys'!J73</f>
        <v>6.5</v>
      </c>
      <c r="F385" s="24">
        <f>'[2]15 anys'!K73</f>
        <v>6.625</v>
      </c>
      <c r="G385" s="23">
        <f>'[2]15 anys'!M73</f>
        <v>5</v>
      </c>
      <c r="H385" s="23">
        <f>'[2]15 anys'!R73</f>
        <v>6</v>
      </c>
      <c r="I385" s="24">
        <f>'[2]15 anys'!S73</f>
        <v>5.5</v>
      </c>
      <c r="J385" s="9">
        <f>'[2]15 anys'!X73</f>
        <v>7.03125</v>
      </c>
    </row>
    <row r="386" spans="1:10" s="33" customFormat="1" x14ac:dyDescent="0.25">
      <c r="A386" s="183"/>
      <c r="B386" s="190"/>
      <c r="C386" s="196"/>
      <c r="D386" s="23">
        <f>'[2]15 anys'!G74</f>
        <v>3.6666666666666665</v>
      </c>
      <c r="E386" s="23">
        <f>'[2]15 anys'!J74</f>
        <v>5.5</v>
      </c>
      <c r="F386" s="24">
        <f>'[2]15 anys'!K74</f>
        <v>4.583333333333333</v>
      </c>
      <c r="G386" s="23">
        <f>'[2]15 anys'!M74</f>
        <v>3</v>
      </c>
      <c r="H386" s="23">
        <f>'[2]15 anys'!R74</f>
        <v>5.666666666666667</v>
      </c>
      <c r="I386" s="24">
        <f>'[2]15 anys'!S74</f>
        <v>4.3333333333333339</v>
      </c>
      <c r="J386" s="9">
        <f>'[2]15 anys'!X74</f>
        <v>4.979166666666667</v>
      </c>
    </row>
    <row r="387" spans="1:10" s="33" customFormat="1" x14ac:dyDescent="0.25">
      <c r="A387" s="183"/>
      <c r="B387" s="190"/>
      <c r="C387" s="196"/>
      <c r="D387" s="23">
        <f>'[2]15 anys'!G75</f>
        <v>5.333333333333333</v>
      </c>
      <c r="E387" s="23">
        <f>'[2]15 anys'!J75</f>
        <v>5.5</v>
      </c>
      <c r="F387" s="24">
        <f>'[2]15 anys'!K75</f>
        <v>5.4166666666666661</v>
      </c>
      <c r="G387" s="23">
        <f>'[2]15 anys'!M75</f>
        <v>5</v>
      </c>
      <c r="H387" s="23">
        <f>'[2]15 anys'!R75</f>
        <v>5.333333333333333</v>
      </c>
      <c r="I387" s="24">
        <f>'[2]15 anys'!S75</f>
        <v>5.1666666666666661</v>
      </c>
      <c r="J387" s="9">
        <f>'[2]15 anys'!X75</f>
        <v>6.145833333333333</v>
      </c>
    </row>
    <row r="388" spans="1:10" s="33" customFormat="1" x14ac:dyDescent="0.25">
      <c r="A388" s="183"/>
      <c r="B388" s="190"/>
      <c r="C388" s="196"/>
      <c r="D388" s="23">
        <f>'[2]15 anys'!G77</f>
        <v>5.333333333333333</v>
      </c>
      <c r="E388" s="23">
        <f>'[2]15 anys'!J77</f>
        <v>6.5</v>
      </c>
      <c r="F388" s="24">
        <f>'[2]15 anys'!K77</f>
        <v>5.9166666666666661</v>
      </c>
      <c r="G388" s="23">
        <f>'[2]15 anys'!M77</f>
        <v>5</v>
      </c>
      <c r="H388" s="23">
        <f>'[2]15 anys'!R77</f>
        <v>5</v>
      </c>
      <c r="I388" s="24">
        <f>'[2]15 anys'!S77</f>
        <v>5</v>
      </c>
      <c r="J388" s="9">
        <f>'[2]15 anys'!X77</f>
        <v>5.7291666666666661</v>
      </c>
    </row>
    <row r="389" spans="1:10" s="33" customFormat="1" x14ac:dyDescent="0.25">
      <c r="A389" s="183"/>
      <c r="B389" s="190"/>
      <c r="C389" s="196"/>
      <c r="D389" s="23">
        <f>'[2]15 anys'!G78</f>
        <v>7.333333333333333</v>
      </c>
      <c r="E389" s="23">
        <f>'[2]15 anys'!J78</f>
        <v>7</v>
      </c>
      <c r="F389" s="24">
        <f>'[2]15 anys'!K78</f>
        <v>7.1666666666666661</v>
      </c>
      <c r="G389" s="23">
        <f>'[2]15 anys'!M78</f>
        <v>6</v>
      </c>
      <c r="H389" s="23">
        <f>'[2]15 anys'!R78</f>
        <v>7.666666666666667</v>
      </c>
      <c r="I389" s="24">
        <f>'[2]15 anys'!S78</f>
        <v>6.8333333333333339</v>
      </c>
      <c r="J389" s="9">
        <f>'[2]15 anys'!X78</f>
        <v>7.25</v>
      </c>
    </row>
    <row r="390" spans="1:10" s="33" customFormat="1" x14ac:dyDescent="0.25">
      <c r="A390" s="183"/>
      <c r="B390" s="190"/>
      <c r="C390" s="196"/>
      <c r="D390" s="23">
        <f>'[2]15 anys'!G83</f>
        <v>4.666666666666667</v>
      </c>
      <c r="E390" s="23">
        <f>'[2]15 anys'!J83</f>
        <v>4.5</v>
      </c>
      <c r="F390" s="24">
        <f>'[2]15 anys'!K83</f>
        <v>4.5833333333333339</v>
      </c>
      <c r="G390" s="23">
        <f>'[2]15 anys'!M83</f>
        <v>3</v>
      </c>
      <c r="H390" s="23">
        <f>'[2]15 anys'!R83</f>
        <v>6</v>
      </c>
      <c r="I390" s="24">
        <f>'[2]15 anys'!S83</f>
        <v>4.5</v>
      </c>
      <c r="J390" s="9">
        <f>'[2]15 anys'!X83</f>
        <v>6.0208333333333339</v>
      </c>
    </row>
    <row r="391" spans="1:10" s="33" customFormat="1" x14ac:dyDescent="0.25">
      <c r="A391" s="183"/>
      <c r="B391" s="190"/>
      <c r="C391" s="196"/>
      <c r="D391" s="23">
        <f>'[2]15 anys'!G86</f>
        <v>7.4</v>
      </c>
      <c r="E391" s="23">
        <f>'[2]15 anys'!J86</f>
        <v>7</v>
      </c>
      <c r="F391" s="24">
        <f>'[2]15 anys'!K86</f>
        <v>7.2</v>
      </c>
      <c r="G391" s="23">
        <f>'[2]15 anys'!M86</f>
        <v>6</v>
      </c>
      <c r="H391" s="23">
        <f>'[2]15 anys'!R86</f>
        <v>7</v>
      </c>
      <c r="I391" s="24">
        <f>'[2]15 anys'!S86</f>
        <v>6.5</v>
      </c>
      <c r="J391" s="9">
        <f>'[2]15 anys'!X86</f>
        <v>7.6749999999999998</v>
      </c>
    </row>
    <row r="392" spans="1:10" s="33" customFormat="1" x14ac:dyDescent="0.25">
      <c r="A392" s="183"/>
      <c r="B392" s="190"/>
      <c r="C392" s="196"/>
      <c r="D392" s="23">
        <f>'[2]15 anys'!G88</f>
        <v>4</v>
      </c>
      <c r="E392" s="23">
        <f>'[2]15 anys'!J88</f>
        <v>4</v>
      </c>
      <c r="F392" s="24">
        <f>'[2]15 anys'!K88</f>
        <v>4</v>
      </c>
      <c r="G392" s="23">
        <f>'[2]15 anys'!M88</f>
        <v>4</v>
      </c>
      <c r="H392" s="23">
        <f>'[2]15 anys'!R88</f>
        <v>5.333333333333333</v>
      </c>
      <c r="I392" s="24">
        <f>'[2]15 anys'!S88</f>
        <v>4.6666666666666661</v>
      </c>
      <c r="J392" s="9">
        <f>'[2]15 anys'!X88</f>
        <v>4.6666666666666661</v>
      </c>
    </row>
    <row r="393" spans="1:10" s="33" customFormat="1" x14ac:dyDescent="0.25">
      <c r="A393" s="183"/>
      <c r="B393" s="190"/>
      <c r="C393" s="196"/>
      <c r="D393" s="23">
        <f>'[2]15 anys'!G91</f>
        <v>5</v>
      </c>
      <c r="E393" s="23">
        <f>'[2]15 anys'!J91</f>
        <v>5</v>
      </c>
      <c r="F393" s="24">
        <f>'[2]15 anys'!K91</f>
        <v>5</v>
      </c>
      <c r="G393" s="23">
        <f>'[2]15 anys'!M91</f>
        <v>3</v>
      </c>
      <c r="H393" s="23">
        <f>'[2]15 anys'!R91</f>
        <v>5</v>
      </c>
      <c r="I393" s="24">
        <f>'[2]15 anys'!S91</f>
        <v>4</v>
      </c>
      <c r="J393" s="9">
        <f>'[2]15 anys'!X91</f>
        <v>5.25</v>
      </c>
    </row>
    <row r="394" spans="1:10" s="33" customFormat="1" x14ac:dyDescent="0.25">
      <c r="A394" s="183"/>
      <c r="B394" s="190"/>
      <c r="C394" s="196"/>
      <c r="D394" s="23">
        <f>'[2]15 anys'!G95</f>
        <v>9</v>
      </c>
      <c r="E394" s="23">
        <f>'[2]15 anys'!J95</f>
        <v>7.5</v>
      </c>
      <c r="F394" s="24">
        <f>'[2]15 anys'!K95</f>
        <v>8.25</v>
      </c>
      <c r="G394" s="23">
        <f>'[2]15 anys'!M95</f>
        <v>10</v>
      </c>
      <c r="H394" s="23">
        <f>'[2]15 anys'!R95</f>
        <v>9.6666666666666661</v>
      </c>
      <c r="I394" s="24">
        <f>'[2]15 anys'!S95</f>
        <v>9.8333333333333321</v>
      </c>
      <c r="J394" s="9">
        <f>'[2]15 anys'!X95</f>
        <v>9.0208333333333321</v>
      </c>
    </row>
    <row r="395" spans="1:10" s="33" customFormat="1" x14ac:dyDescent="0.25">
      <c r="A395" s="183"/>
      <c r="B395" s="190"/>
      <c r="C395" s="196"/>
      <c r="D395" s="23">
        <f>'[2]15 anys'!G97</f>
        <v>5.333333333333333</v>
      </c>
      <c r="E395" s="23">
        <f>'[2]15 anys'!J97</f>
        <v>6</v>
      </c>
      <c r="F395" s="24">
        <f>'[2]15 anys'!K97</f>
        <v>5.6666666666666661</v>
      </c>
      <c r="G395" s="23">
        <f>'[2]15 anys'!M97</f>
        <v>6</v>
      </c>
      <c r="H395" s="23">
        <f>'[2]15 anys'!R97</f>
        <v>7.5</v>
      </c>
      <c r="I395" s="24">
        <f>'[2]15 anys'!S97</f>
        <v>6.75</v>
      </c>
      <c r="J395" s="9">
        <f>'[2]15 anys'!X97</f>
        <v>7.2833333333333332</v>
      </c>
    </row>
    <row r="396" spans="1:10" s="33" customFormat="1" x14ac:dyDescent="0.25">
      <c r="A396" s="183"/>
      <c r="B396" s="190"/>
      <c r="C396" s="196"/>
      <c r="D396" s="23">
        <f>'[2]15 anys'!G98</f>
        <v>7.5</v>
      </c>
      <c r="E396" s="23">
        <f>'[2]15 anys'!J98</f>
        <v>7.5</v>
      </c>
      <c r="F396" s="24">
        <f>'[2]15 anys'!K98</f>
        <v>7.5</v>
      </c>
      <c r="G396" s="23">
        <f>'[2]15 anys'!M98</f>
        <v>6</v>
      </c>
      <c r="H396" s="23">
        <f>'[2]15 anys'!R98</f>
        <v>8.5</v>
      </c>
      <c r="I396" s="24">
        <f>'[2]15 anys'!S98</f>
        <v>7.25</v>
      </c>
      <c r="J396" s="9">
        <f>'[2]15 anys'!X98</f>
        <v>7.6875</v>
      </c>
    </row>
    <row r="397" spans="1:10" s="33" customFormat="1" x14ac:dyDescent="0.25">
      <c r="A397" s="183"/>
      <c r="B397" s="190"/>
      <c r="C397" s="196"/>
      <c r="D397" s="23">
        <f>'[2]15 anys'!G101</f>
        <v>8.3333333333333339</v>
      </c>
      <c r="E397" s="23">
        <f>'[2]15 anys'!J101</f>
        <v>8</v>
      </c>
      <c r="F397" s="24">
        <f>'[2]15 anys'!K101</f>
        <v>8.1666666666666679</v>
      </c>
      <c r="G397" s="23">
        <f>'[2]15 anys'!M101</f>
        <v>7</v>
      </c>
      <c r="H397" s="23">
        <f>'[2]15 anys'!R101</f>
        <v>9.3333333333333339</v>
      </c>
      <c r="I397" s="24">
        <f>'[2]15 anys'!S101</f>
        <v>8.1666666666666679</v>
      </c>
      <c r="J397" s="9">
        <f>'[2]15 anys'!X101</f>
        <v>8.3333333333333339</v>
      </c>
    </row>
    <row r="398" spans="1:10" s="33" customFormat="1" x14ac:dyDescent="0.25">
      <c r="A398" s="183"/>
      <c r="B398" s="190"/>
      <c r="C398" s="196"/>
      <c r="D398" s="23">
        <f>'[2]15 anys'!G104</f>
        <v>5.666666666666667</v>
      </c>
      <c r="E398" s="23">
        <f>'[2]15 anys'!J104</f>
        <v>6</v>
      </c>
      <c r="F398" s="24">
        <f>'[2]15 anys'!K104</f>
        <v>5.8333333333333339</v>
      </c>
      <c r="G398" s="23">
        <f>'[2]15 anys'!M104</f>
        <v>7</v>
      </c>
      <c r="H398" s="23">
        <f>'[2]15 anys'!R104</f>
        <v>6</v>
      </c>
      <c r="I398" s="24">
        <f>'[2]15 anys'!S104</f>
        <v>6.5</v>
      </c>
      <c r="J398" s="9">
        <f>'[2]15 anys'!X104</f>
        <v>6.2666666666666675</v>
      </c>
    </row>
    <row r="399" spans="1:10" s="33" customFormat="1" x14ac:dyDescent="0.25">
      <c r="A399" s="183"/>
      <c r="B399" s="190"/>
      <c r="C399" s="196"/>
      <c r="D399" s="23">
        <f>'[2]15 anys'!G106</f>
        <v>4.666666666666667</v>
      </c>
      <c r="E399" s="23">
        <f>'[2]15 anys'!J106</f>
        <v>4.5</v>
      </c>
      <c r="F399" s="24">
        <f>'[2]15 anys'!K106</f>
        <v>4.5833333333333339</v>
      </c>
      <c r="G399" s="23">
        <f>'[2]15 anys'!M106</f>
        <v>3</v>
      </c>
      <c r="H399" s="23">
        <f>'[2]15 anys'!R106</f>
        <v>3.5</v>
      </c>
      <c r="I399" s="24">
        <f>'[2]15 anys'!S106</f>
        <v>3.25</v>
      </c>
      <c r="J399" s="9">
        <f>'[2]15 anys'!X106</f>
        <v>5.3666666666666671</v>
      </c>
    </row>
    <row r="400" spans="1:10" s="33" customFormat="1" x14ac:dyDescent="0.25">
      <c r="A400" s="183"/>
      <c r="B400" s="190"/>
      <c r="C400" s="196"/>
      <c r="D400" s="23">
        <f>'[2]15 anys'!G107</f>
        <v>3.6666666666666665</v>
      </c>
      <c r="E400" s="23">
        <f>'[2]15 anys'!J107</f>
        <v>4</v>
      </c>
      <c r="F400" s="24">
        <f>'[2]15 anys'!K107</f>
        <v>3.833333333333333</v>
      </c>
      <c r="G400" s="23">
        <f>'[2]15 anys'!M107</f>
        <v>3</v>
      </c>
      <c r="H400" s="23">
        <f>'[2]15 anys'!R107</f>
        <v>4</v>
      </c>
      <c r="I400" s="24">
        <f>'[2]15 anys'!S107</f>
        <v>3.5</v>
      </c>
      <c r="J400" s="9">
        <f>'[2]15 anys'!X107</f>
        <v>4.6666666666666661</v>
      </c>
    </row>
    <row r="401" spans="1:10" s="33" customFormat="1" x14ac:dyDescent="0.25">
      <c r="A401" s="183"/>
      <c r="B401" s="190"/>
      <c r="C401" s="196"/>
      <c r="D401" s="23">
        <f>'[2]15 anys'!G108</f>
        <v>5</v>
      </c>
      <c r="E401" s="23">
        <f>'[2]15 anys'!J108</f>
        <v>5.5</v>
      </c>
      <c r="F401" s="24">
        <f>'[2]15 anys'!K108</f>
        <v>5.25</v>
      </c>
      <c r="G401" s="23">
        <f>'[2]15 anys'!M108</f>
        <v>3</v>
      </c>
      <c r="H401" s="23">
        <f>'[2]15 anys'!R108</f>
        <v>5</v>
      </c>
      <c r="I401" s="24">
        <f>'[2]15 anys'!S108</f>
        <v>4</v>
      </c>
      <c r="J401" s="9">
        <f>'[2]15 anys'!X108</f>
        <v>4.25</v>
      </c>
    </row>
    <row r="402" spans="1:10" s="33" customFormat="1" ht="15.75" thickBot="1" x14ac:dyDescent="0.3">
      <c r="A402" s="184"/>
      <c r="B402" s="191"/>
      <c r="C402" s="197"/>
      <c r="D402" s="14">
        <f>'[2]15 anys'!G109</f>
        <v>5</v>
      </c>
      <c r="E402" s="14">
        <f>'[2]15 anys'!J109</f>
        <v>5.5</v>
      </c>
      <c r="F402" s="15">
        <f>'[2]15 anys'!K109</f>
        <v>5.25</v>
      </c>
      <c r="G402" s="14">
        <f>'[2]15 anys'!M109</f>
        <v>7</v>
      </c>
      <c r="H402" s="14">
        <f>'[2]15 anys'!R109</f>
        <v>5.5</v>
      </c>
      <c r="I402" s="15">
        <f>'[2]15 anys'!S109</f>
        <v>6.25</v>
      </c>
      <c r="J402" s="16">
        <f>'[2]15 anys'!X109</f>
        <v>6.3</v>
      </c>
    </row>
    <row r="403" spans="1:10" s="33" customFormat="1" x14ac:dyDescent="0.25">
      <c r="A403" s="182" t="s">
        <v>18</v>
      </c>
      <c r="B403" s="185" t="s">
        <v>11</v>
      </c>
      <c r="C403" s="187" t="s">
        <v>12</v>
      </c>
      <c r="D403" s="23">
        <f>'[2]16 anys'!I21</f>
        <v>8</v>
      </c>
      <c r="E403" s="28">
        <f>'[2]16 anys'!O21</f>
        <v>8</v>
      </c>
      <c r="F403" s="25">
        <f>'[2]16 anys'!P21</f>
        <v>8</v>
      </c>
      <c r="G403" s="28">
        <f>'[2]16 anys'!S21</f>
        <v>6</v>
      </c>
      <c r="H403" s="23">
        <f>'[2]16 anys'!AD21</f>
        <v>7.666666666666667</v>
      </c>
      <c r="I403" s="24">
        <f>'[2]16 anys'!AE21</f>
        <v>6.8333333333333339</v>
      </c>
      <c r="J403" s="20">
        <f>'[2]16 anys'!AJ21</f>
        <v>7.6111111111111116</v>
      </c>
    </row>
    <row r="404" spans="1:10" s="33" customFormat="1" x14ac:dyDescent="0.25">
      <c r="A404" s="183"/>
      <c r="B404" s="198"/>
      <c r="C404" s="199"/>
      <c r="D404" s="23">
        <f>'[2]16 anys'!I56</f>
        <v>8</v>
      </c>
      <c r="E404" s="23">
        <f>'[2]16 anys'!O56</f>
        <v>9</v>
      </c>
      <c r="F404" s="24">
        <f>'[2]16 anys'!P56</f>
        <v>8.5</v>
      </c>
      <c r="G404" s="23">
        <f>'[2]16 anys'!S56</f>
        <v>6</v>
      </c>
      <c r="H404" s="23">
        <f>'[2]16 anys'!AD56</f>
        <v>7</v>
      </c>
      <c r="I404" s="24">
        <f>'[2]16 anys'!AE56</f>
        <v>6.5</v>
      </c>
      <c r="J404" s="9">
        <f>'[2]16 anys'!AJ56</f>
        <v>7.666666666666667</v>
      </c>
    </row>
    <row r="405" spans="1:10" s="33" customFormat="1" x14ac:dyDescent="0.25">
      <c r="A405" s="183"/>
      <c r="B405" s="198"/>
      <c r="C405" s="199"/>
      <c r="D405" s="23">
        <f>'[2]16 anys'!I61</f>
        <v>6.333333333333333</v>
      </c>
      <c r="E405" s="23">
        <f>'[2]16 anys'!O61</f>
        <v>5</v>
      </c>
      <c r="F405" s="24">
        <f>'[2]16 anys'!P61</f>
        <v>5.6666666666666661</v>
      </c>
      <c r="G405" s="23">
        <f>'[2]16 anys'!S61</f>
        <v>5</v>
      </c>
      <c r="H405" s="23">
        <f>'[2]16 anys'!AD61</f>
        <v>6.333333333333333</v>
      </c>
      <c r="I405" s="24">
        <f>'[2]16 anys'!AE61</f>
        <v>5.6666666666666661</v>
      </c>
      <c r="J405" s="9">
        <f>'[2]16 anys'!AJ61</f>
        <v>6.4444444444444438</v>
      </c>
    </row>
    <row r="406" spans="1:10" s="33" customFormat="1" x14ac:dyDescent="0.25">
      <c r="A406" s="183"/>
      <c r="B406" s="198"/>
      <c r="C406" s="199"/>
      <c r="D406" s="23">
        <f>'[2]16 anys'!I64</f>
        <v>7.666666666666667</v>
      </c>
      <c r="E406" s="23">
        <f>'[2]16 anys'!O64</f>
        <v>8</v>
      </c>
      <c r="F406" s="24">
        <f>'[2]16 anys'!P64</f>
        <v>7.8333333333333339</v>
      </c>
      <c r="G406" s="23">
        <f>'[2]16 anys'!S64</f>
        <v>6</v>
      </c>
      <c r="H406" s="23">
        <f>'[2]16 anys'!AD64</f>
        <v>7.75</v>
      </c>
      <c r="I406" s="24">
        <f>'[2]16 anys'!AE64</f>
        <v>6.875</v>
      </c>
      <c r="J406" s="9">
        <f>'[2]16 anys'!AJ64</f>
        <v>7.9027777777777786</v>
      </c>
    </row>
    <row r="407" spans="1:10" s="33" customFormat="1" x14ac:dyDescent="0.25">
      <c r="A407" s="183"/>
      <c r="B407" s="198"/>
      <c r="C407" s="199"/>
      <c r="D407" s="23">
        <f>'[2]16 anys'!I65</f>
        <v>9</v>
      </c>
      <c r="E407" s="23">
        <f>'[2]16 anys'!O65</f>
        <v>8</v>
      </c>
      <c r="F407" s="24">
        <f>'[2]16 anys'!P65</f>
        <v>8.5</v>
      </c>
      <c r="G407" s="23">
        <f>'[2]16 anys'!S65</f>
        <v>6</v>
      </c>
      <c r="H407" s="23">
        <f>'[2]16 anys'!AD65</f>
        <v>8.6666666666666661</v>
      </c>
      <c r="I407" s="24">
        <f>'[2]16 anys'!AE65</f>
        <v>7.333333333333333</v>
      </c>
      <c r="J407" s="9">
        <f>'[2]16 anys'!AJ65</f>
        <v>8.2777777777777768</v>
      </c>
    </row>
    <row r="408" spans="1:10" s="33" customFormat="1" x14ac:dyDescent="0.25">
      <c r="A408" s="183"/>
      <c r="B408" s="198"/>
      <c r="C408" s="199"/>
      <c r="D408" s="23">
        <f>'[2]16 anys'!I75</f>
        <v>6.333333333333333</v>
      </c>
      <c r="E408" s="23">
        <f>'[2]16 anys'!O75</f>
        <v>5.5</v>
      </c>
      <c r="F408" s="24">
        <f>'[2]16 anys'!P75</f>
        <v>5.9166666666666661</v>
      </c>
      <c r="G408" s="29"/>
      <c r="H408" s="23">
        <f>'[2]16 anys'!AD75</f>
        <v>6</v>
      </c>
      <c r="I408" s="24">
        <f>'[2]16 anys'!AE75</f>
        <v>6</v>
      </c>
      <c r="J408" s="9">
        <f>'[2]16 anys'!AJ75</f>
        <v>6.6388888888888884</v>
      </c>
    </row>
    <row r="409" spans="1:10" s="33" customFormat="1" x14ac:dyDescent="0.25">
      <c r="A409" s="183"/>
      <c r="B409" s="198"/>
      <c r="C409" s="199"/>
      <c r="D409" s="23">
        <f>'[2]16 anys'!I76</f>
        <v>6.666666666666667</v>
      </c>
      <c r="E409" s="23">
        <f>'[2]16 anys'!O76</f>
        <v>8.5</v>
      </c>
      <c r="F409" s="24">
        <f>'[2]16 anys'!P76</f>
        <v>7.5833333333333339</v>
      </c>
      <c r="G409" s="23">
        <f>'[2]16 anys'!S76</f>
        <v>8</v>
      </c>
      <c r="H409" s="23">
        <f>'[2]16 anys'!AD76</f>
        <v>7.5</v>
      </c>
      <c r="I409" s="24">
        <f>'[2]16 anys'!AE76</f>
        <v>7.75</v>
      </c>
      <c r="J409" s="9">
        <f>'[2]16 anys'!AJ76</f>
        <v>8.1111111111111125</v>
      </c>
    </row>
    <row r="410" spans="1:10" s="33" customFormat="1" x14ac:dyDescent="0.25">
      <c r="A410" s="183"/>
      <c r="B410" s="198"/>
      <c r="C410" s="199"/>
      <c r="D410" s="10">
        <f>'[2]16 anys'!I89</f>
        <v>4.666666666666667</v>
      </c>
      <c r="E410" s="10">
        <f>'[2]16 anys'!O89</f>
        <v>4</v>
      </c>
      <c r="F410" s="11">
        <f>'[2]16 anys'!P89</f>
        <v>4.3333333333333339</v>
      </c>
      <c r="G410" s="10">
        <f>'[2]16 anys'!S89</f>
        <v>5</v>
      </c>
      <c r="H410" s="10">
        <f>'[2]16 anys'!AD89</f>
        <v>6</v>
      </c>
      <c r="I410" s="11">
        <f>'[2]16 anys'!AE89</f>
        <v>5.5</v>
      </c>
      <c r="J410" s="12">
        <f>'[2]16 anys'!AJ89</f>
        <v>4.9444444444444446</v>
      </c>
    </row>
    <row r="411" spans="1:10" s="33" customFormat="1" x14ac:dyDescent="0.25">
      <c r="A411" s="183"/>
      <c r="B411" s="198"/>
      <c r="C411" s="200" t="s">
        <v>13</v>
      </c>
      <c r="D411" s="23">
        <f>'[2]16 anys'!I13</f>
        <v>8</v>
      </c>
      <c r="E411" s="23">
        <f>'[2]16 anys'!O13</f>
        <v>8</v>
      </c>
      <c r="F411" s="24">
        <f>'[2]16 anys'!P13</f>
        <v>8</v>
      </c>
      <c r="G411" s="23">
        <f>'[2]16 anys'!S13</f>
        <v>8</v>
      </c>
      <c r="H411" s="23">
        <f>'[2]16 anys'!AD13</f>
        <v>8.5</v>
      </c>
      <c r="I411" s="24">
        <f>'[2]16 anys'!AE13</f>
        <v>8.25</v>
      </c>
      <c r="J411" s="9">
        <f>'[2]16 anys'!AJ13</f>
        <v>8.0833333333333339</v>
      </c>
    </row>
    <row r="412" spans="1:10" s="33" customFormat="1" x14ac:dyDescent="0.25">
      <c r="A412" s="183"/>
      <c r="B412" s="198"/>
      <c r="C412" s="201"/>
      <c r="D412" s="23">
        <f>'[2]16 anys'!I69</f>
        <v>6.666666666666667</v>
      </c>
      <c r="E412" s="23">
        <f>'[2]16 anys'!O69</f>
        <v>6</v>
      </c>
      <c r="F412" s="24">
        <f>'[2]16 anys'!P69</f>
        <v>6.3333333333333339</v>
      </c>
      <c r="G412" s="23">
        <f>'[2]16 anys'!S69</f>
        <v>6</v>
      </c>
      <c r="H412" s="23">
        <f>'[2]16 anys'!AD69</f>
        <v>7.75</v>
      </c>
      <c r="I412" s="24">
        <f>'[2]16 anys'!AE69</f>
        <v>6.875</v>
      </c>
      <c r="J412" s="9">
        <f>'[2]16 anys'!AJ69</f>
        <v>7.4027777777777786</v>
      </c>
    </row>
    <row r="413" spans="1:10" s="33" customFormat="1" x14ac:dyDescent="0.25">
      <c r="A413" s="183"/>
      <c r="B413" s="198"/>
      <c r="C413" s="201"/>
      <c r="D413" s="23">
        <f>'[2]16 anys'!I124</f>
        <v>6.666666666666667</v>
      </c>
      <c r="E413" s="23">
        <f>'[2]16 anys'!O124</f>
        <v>6</v>
      </c>
      <c r="F413" s="24">
        <f>'[2]16 anys'!P124</f>
        <v>6.3333333333333339</v>
      </c>
      <c r="G413" s="13"/>
      <c r="H413" s="23">
        <f>'[2]16 anys'!AD124</f>
        <v>7</v>
      </c>
      <c r="I413" s="24">
        <f>'[2]16 anys'!AE124</f>
        <v>7</v>
      </c>
      <c r="J413" s="9">
        <f>'[2]16 anys'!AJ124</f>
        <v>7.5833333333333339</v>
      </c>
    </row>
    <row r="414" spans="1:10" s="33" customFormat="1" x14ac:dyDescent="0.25">
      <c r="A414" s="183"/>
      <c r="B414" s="198"/>
      <c r="C414" s="201"/>
      <c r="D414" s="10">
        <f>'[2]16 anys'!I128</f>
        <v>4</v>
      </c>
      <c r="E414" s="10">
        <f>'[2]16 anys'!O128</f>
        <v>5</v>
      </c>
      <c r="F414" s="11">
        <f>'[2]16 anys'!P128</f>
        <v>4.5</v>
      </c>
      <c r="G414" s="30"/>
      <c r="H414" s="10">
        <f>'[2]16 anys'!AD128</f>
        <v>5</v>
      </c>
      <c r="I414" s="11">
        <f>'[2]16 anys'!AE128</f>
        <v>5</v>
      </c>
      <c r="J414" s="12">
        <f>'[2]16 anys'!AJ128</f>
        <v>5.375</v>
      </c>
    </row>
    <row r="415" spans="1:10" s="33" customFormat="1" x14ac:dyDescent="0.25">
      <c r="A415" s="183"/>
      <c r="B415" s="189" t="s">
        <v>14</v>
      </c>
      <c r="C415" s="192" t="s">
        <v>12</v>
      </c>
      <c r="D415" s="23">
        <f>'[2]16 anys'!I2</f>
        <v>8.3333333333333339</v>
      </c>
      <c r="E415" s="23">
        <f>'[2]16 anys'!O2</f>
        <v>8</v>
      </c>
      <c r="F415" s="24">
        <f>'[2]16 anys'!P2</f>
        <v>8.1666666666666679</v>
      </c>
      <c r="G415" s="23">
        <f>'[2]16 anys'!S2</f>
        <v>5</v>
      </c>
      <c r="H415" s="23">
        <f>'[2]16 anys'!AD2</f>
        <v>7.25</v>
      </c>
      <c r="I415" s="24">
        <f>'[2]16 anys'!AE2</f>
        <v>6.125</v>
      </c>
      <c r="J415" s="9">
        <f>'[2]16 anys'!AJ2</f>
        <v>7.7638888888888893</v>
      </c>
    </row>
    <row r="416" spans="1:10" s="33" customFormat="1" x14ac:dyDescent="0.25">
      <c r="A416" s="183"/>
      <c r="B416" s="190"/>
      <c r="C416" s="193"/>
      <c r="D416" s="23">
        <f>'[2]16 anys'!I4</f>
        <v>10</v>
      </c>
      <c r="E416" s="23">
        <f>'[2]16 anys'!O4</f>
        <v>10</v>
      </c>
      <c r="F416" s="24">
        <f>'[2]16 anys'!P4</f>
        <v>10</v>
      </c>
      <c r="G416" s="23">
        <f>'[2]16 anys'!S4</f>
        <v>9</v>
      </c>
      <c r="H416" s="23">
        <f>'[2]16 anys'!AD4</f>
        <v>9.5</v>
      </c>
      <c r="I416" s="24">
        <f>'[2]16 anys'!AE4</f>
        <v>9.25</v>
      </c>
      <c r="J416" s="9">
        <f>'[2]16 anys'!AJ4</f>
        <v>9.75</v>
      </c>
    </row>
    <row r="417" spans="1:10" s="33" customFormat="1" x14ac:dyDescent="0.25">
      <c r="A417" s="183"/>
      <c r="B417" s="190"/>
      <c r="C417" s="193"/>
      <c r="D417" s="23">
        <f>'[2]16 anys'!I6</f>
        <v>10</v>
      </c>
      <c r="E417" s="23">
        <f>'[2]16 anys'!O6</f>
        <v>10</v>
      </c>
      <c r="F417" s="24">
        <f>'[2]16 anys'!P6</f>
        <v>10</v>
      </c>
      <c r="G417" s="23">
        <f>'[2]16 anys'!S6</f>
        <v>10</v>
      </c>
      <c r="H417" s="23">
        <f>'[2]16 anys'!AD6</f>
        <v>10</v>
      </c>
      <c r="I417" s="24">
        <f>'[2]16 anys'!AE6</f>
        <v>10</v>
      </c>
      <c r="J417" s="9">
        <f>'[2]16 anys'!AJ6</f>
        <v>10</v>
      </c>
    </row>
    <row r="418" spans="1:10" s="33" customFormat="1" x14ac:dyDescent="0.25">
      <c r="A418" s="183"/>
      <c r="B418" s="190"/>
      <c r="C418" s="193"/>
      <c r="D418" s="23">
        <f>'[2]16 anys'!I8</f>
        <v>8.6666666666666661</v>
      </c>
      <c r="E418" s="23">
        <f>'[2]16 anys'!O8</f>
        <v>9</v>
      </c>
      <c r="F418" s="24">
        <f>'[2]16 anys'!P8</f>
        <v>8.8333333333333321</v>
      </c>
      <c r="G418" s="23">
        <f>'[2]16 anys'!S8</f>
        <v>7</v>
      </c>
      <c r="H418" s="23">
        <f>'[2]16 anys'!AD8</f>
        <v>8.5</v>
      </c>
      <c r="I418" s="24">
        <f>'[2]16 anys'!AE8</f>
        <v>7.75</v>
      </c>
      <c r="J418" s="9">
        <f>'[2]16 anys'!AJ8</f>
        <v>8.8611111111111107</v>
      </c>
    </row>
    <row r="419" spans="1:10" s="33" customFormat="1" x14ac:dyDescent="0.25">
      <c r="A419" s="183"/>
      <c r="B419" s="190"/>
      <c r="C419" s="193"/>
      <c r="D419" s="23">
        <f>'[2]16 anys'!I10</f>
        <v>7.333333333333333</v>
      </c>
      <c r="E419" s="23">
        <f>'[2]16 anys'!O10</f>
        <v>7</v>
      </c>
      <c r="F419" s="24">
        <f>'[2]16 anys'!P10</f>
        <v>7.1666666666666661</v>
      </c>
      <c r="G419" s="23">
        <f>'[2]16 anys'!S10</f>
        <v>5</v>
      </c>
      <c r="H419" s="23">
        <f>'[2]16 anys'!AD10</f>
        <v>6.5</v>
      </c>
      <c r="I419" s="24">
        <f>'[2]16 anys'!AE10</f>
        <v>5.75</v>
      </c>
      <c r="J419" s="9">
        <f>'[2]16 anys'!AJ10</f>
        <v>6.9722222222222214</v>
      </c>
    </row>
    <row r="420" spans="1:10" s="33" customFormat="1" x14ac:dyDescent="0.25">
      <c r="A420" s="183"/>
      <c r="B420" s="190"/>
      <c r="C420" s="193"/>
      <c r="D420" s="23">
        <f>'[2]16 anys'!I17</f>
        <v>7</v>
      </c>
      <c r="E420" s="23">
        <f>'[2]16 anys'!O17</f>
        <v>6</v>
      </c>
      <c r="F420" s="24">
        <f>'[2]16 anys'!P17</f>
        <v>6.5</v>
      </c>
      <c r="G420" s="23">
        <f>'[2]16 anys'!S17</f>
        <v>7</v>
      </c>
      <c r="H420" s="23">
        <f>'[2]16 anys'!AD17</f>
        <v>6.5</v>
      </c>
      <c r="I420" s="24">
        <f>'[2]16 anys'!AE17</f>
        <v>6.75</v>
      </c>
      <c r="J420" s="9">
        <f>'[2]16 anys'!AJ17</f>
        <v>7.416666666666667</v>
      </c>
    </row>
    <row r="421" spans="1:10" s="33" customFormat="1" x14ac:dyDescent="0.25">
      <c r="A421" s="183"/>
      <c r="B421" s="190"/>
      <c r="C421" s="193"/>
      <c r="D421" s="23">
        <f>'[2]16 anys'!I18</f>
        <v>7</v>
      </c>
      <c r="E421" s="23">
        <f>'[2]16 anys'!O18</f>
        <v>6</v>
      </c>
      <c r="F421" s="24">
        <f>'[2]16 anys'!P18</f>
        <v>6.5</v>
      </c>
      <c r="G421" s="23">
        <f>'[2]16 anys'!S18</f>
        <v>5</v>
      </c>
      <c r="H421" s="23">
        <f>'[2]16 anys'!AD18</f>
        <v>6</v>
      </c>
      <c r="I421" s="24">
        <f>'[2]16 anys'!AE18</f>
        <v>5.5</v>
      </c>
      <c r="J421" s="9">
        <f>'[2]16 anys'!AJ18</f>
        <v>6.333333333333333</v>
      </c>
    </row>
    <row r="422" spans="1:10" s="33" customFormat="1" x14ac:dyDescent="0.25">
      <c r="A422" s="183"/>
      <c r="B422" s="190"/>
      <c r="C422" s="193"/>
      <c r="D422" s="23">
        <f>'[2]16 anys'!I25</f>
        <v>9</v>
      </c>
      <c r="E422" s="23">
        <f>'[2]16 anys'!O25</f>
        <v>9</v>
      </c>
      <c r="F422" s="24">
        <f>'[2]16 anys'!P25</f>
        <v>9</v>
      </c>
      <c r="G422" s="23">
        <f>'[2]16 anys'!S25</f>
        <v>7</v>
      </c>
      <c r="H422" s="23">
        <f>'[2]16 anys'!AD25</f>
        <v>8.75</v>
      </c>
      <c r="I422" s="24">
        <f>'[2]16 anys'!AE25</f>
        <v>7.875</v>
      </c>
      <c r="J422" s="9">
        <f>'[2]16 anys'!AJ25</f>
        <v>8.9583333333333339</v>
      </c>
    </row>
    <row r="423" spans="1:10" s="33" customFormat="1" x14ac:dyDescent="0.25">
      <c r="A423" s="183"/>
      <c r="B423" s="190"/>
      <c r="C423" s="193"/>
      <c r="D423" s="23">
        <f>'[2]16 anys'!I26</f>
        <v>7.333333333333333</v>
      </c>
      <c r="E423" s="23">
        <f>'[2]16 anys'!O26</f>
        <v>7</v>
      </c>
      <c r="F423" s="24">
        <f>'[2]16 anys'!P26</f>
        <v>7.1666666666666661</v>
      </c>
      <c r="G423" s="23">
        <f>'[2]16 anys'!S26</f>
        <v>5</v>
      </c>
      <c r="H423" s="23">
        <f>'[2]16 anys'!AD26</f>
        <v>6.75</v>
      </c>
      <c r="I423" s="24">
        <f>'[2]16 anys'!AE26</f>
        <v>5.875</v>
      </c>
      <c r="J423" s="9">
        <f>'[2]16 anys'!AJ26</f>
        <v>7.0138888888888884</v>
      </c>
    </row>
    <row r="424" spans="1:10" s="33" customFormat="1" x14ac:dyDescent="0.25">
      <c r="A424" s="183"/>
      <c r="B424" s="190"/>
      <c r="C424" s="193"/>
      <c r="D424" s="23">
        <f>'[2]16 anys'!I27</f>
        <v>7</v>
      </c>
      <c r="E424" s="23">
        <f>'[2]16 anys'!O27</f>
        <v>6</v>
      </c>
      <c r="F424" s="24">
        <f>'[2]16 anys'!P27</f>
        <v>6.5</v>
      </c>
      <c r="G424" s="23">
        <f>'[2]16 anys'!S27</f>
        <v>5</v>
      </c>
      <c r="H424" s="23">
        <f>'[2]16 anys'!AD27</f>
        <v>7</v>
      </c>
      <c r="I424" s="24">
        <f>'[2]16 anys'!AE27</f>
        <v>6</v>
      </c>
      <c r="J424" s="9">
        <f>'[2]16 anys'!AJ27</f>
        <v>6.833333333333333</v>
      </c>
    </row>
    <row r="425" spans="1:10" s="33" customFormat="1" x14ac:dyDescent="0.25">
      <c r="A425" s="183"/>
      <c r="B425" s="190"/>
      <c r="C425" s="193"/>
      <c r="D425" s="23">
        <f>'[2]16 anys'!I32</f>
        <v>9</v>
      </c>
      <c r="E425" s="23">
        <f>'[2]16 anys'!O32</f>
        <v>8</v>
      </c>
      <c r="F425" s="24">
        <f>'[2]16 anys'!P32</f>
        <v>8.5</v>
      </c>
      <c r="G425" s="23">
        <f>'[2]16 anys'!S32</f>
        <v>7</v>
      </c>
      <c r="H425" s="23">
        <f>'[2]16 anys'!AD32</f>
        <v>7.25</v>
      </c>
      <c r="I425" s="24">
        <f>'[2]16 anys'!AE32</f>
        <v>7.125</v>
      </c>
      <c r="J425" s="9">
        <f>'[2]16 anys'!AJ32</f>
        <v>7.875</v>
      </c>
    </row>
    <row r="426" spans="1:10" s="33" customFormat="1" x14ac:dyDescent="0.25">
      <c r="A426" s="183"/>
      <c r="B426" s="190"/>
      <c r="C426" s="193"/>
      <c r="D426" s="23">
        <f>'[2]16 anys'!I33</f>
        <v>8.6666666666666661</v>
      </c>
      <c r="E426" s="23">
        <f>'[2]16 anys'!O33</f>
        <v>7</v>
      </c>
      <c r="F426" s="24">
        <f>'[2]16 anys'!P33</f>
        <v>7.833333333333333</v>
      </c>
      <c r="G426" s="23">
        <f>'[2]16 anys'!S33</f>
        <v>5</v>
      </c>
      <c r="H426" s="23">
        <f>'[2]16 anys'!AD33</f>
        <v>7</v>
      </c>
      <c r="I426" s="24">
        <f>'[2]16 anys'!AE33</f>
        <v>6</v>
      </c>
      <c r="J426" s="9">
        <f>'[2]16 anys'!AJ33</f>
        <v>7.2777777777777777</v>
      </c>
    </row>
    <row r="427" spans="1:10" s="33" customFormat="1" x14ac:dyDescent="0.25">
      <c r="A427" s="183"/>
      <c r="B427" s="190"/>
      <c r="C427" s="193"/>
      <c r="D427" s="23">
        <f>'[2]16 anys'!I40</f>
        <v>6.666666666666667</v>
      </c>
      <c r="E427" s="23">
        <f>'[2]16 anys'!O40</f>
        <v>8</v>
      </c>
      <c r="F427" s="24">
        <f>'[2]16 anys'!P40</f>
        <v>7.3333333333333339</v>
      </c>
      <c r="G427" s="23">
        <f>'[2]16 anys'!S40</f>
        <v>8</v>
      </c>
      <c r="H427" s="23">
        <f>'[2]16 anys'!AD40</f>
        <v>8.5</v>
      </c>
      <c r="I427" s="24">
        <f>'[2]16 anys'!AE40</f>
        <v>8.25</v>
      </c>
      <c r="J427" s="9">
        <f>'[2]16 anys'!AJ40</f>
        <v>8.5277777777777786</v>
      </c>
    </row>
    <row r="428" spans="1:10" s="33" customFormat="1" x14ac:dyDescent="0.25">
      <c r="A428" s="183"/>
      <c r="B428" s="190"/>
      <c r="C428" s="193"/>
      <c r="D428" s="23">
        <f>'[2]16 anys'!I43</f>
        <v>8.3333333333333339</v>
      </c>
      <c r="E428" s="23">
        <f>'[2]16 anys'!O43</f>
        <v>9</v>
      </c>
      <c r="F428" s="24">
        <f>'[2]16 anys'!P43</f>
        <v>8.6666666666666679</v>
      </c>
      <c r="G428" s="23">
        <f>'[2]16 anys'!S43</f>
        <v>5</v>
      </c>
      <c r="H428" s="23">
        <f>'[2]16 anys'!AD43</f>
        <v>7.5</v>
      </c>
      <c r="I428" s="24">
        <f>'[2]16 anys'!AE43</f>
        <v>6.25</v>
      </c>
      <c r="J428" s="9">
        <f>'[2]16 anys'!AJ43</f>
        <v>7.9722222222222223</v>
      </c>
    </row>
    <row r="429" spans="1:10" s="33" customFormat="1" x14ac:dyDescent="0.25">
      <c r="A429" s="183"/>
      <c r="B429" s="190"/>
      <c r="C429" s="193"/>
      <c r="D429" s="23">
        <f>'[2]16 anys'!I44</f>
        <v>10</v>
      </c>
      <c r="E429" s="23">
        <f>'[2]16 anys'!O44</f>
        <v>10</v>
      </c>
      <c r="F429" s="24">
        <f>'[2]16 anys'!P44</f>
        <v>10</v>
      </c>
      <c r="G429" s="23">
        <f>'[2]16 anys'!S44</f>
        <v>10</v>
      </c>
      <c r="H429" s="23">
        <f>'[2]16 anys'!AD44</f>
        <v>9.5</v>
      </c>
      <c r="I429" s="24">
        <f>'[2]16 anys'!AE44</f>
        <v>9.75</v>
      </c>
      <c r="J429" s="9">
        <f>'[2]16 anys'!AJ44</f>
        <v>9.5833333333333339</v>
      </c>
    </row>
    <row r="430" spans="1:10" s="33" customFormat="1" x14ac:dyDescent="0.25">
      <c r="A430" s="183"/>
      <c r="B430" s="190"/>
      <c r="C430" s="193"/>
      <c r="D430" s="23">
        <f>'[2]16 anys'!I47</f>
        <v>8</v>
      </c>
      <c r="E430" s="23">
        <f>'[2]16 anys'!O47</f>
        <v>8</v>
      </c>
      <c r="F430" s="24">
        <f>'[2]16 anys'!P47</f>
        <v>8</v>
      </c>
      <c r="G430" s="23">
        <f>'[2]16 anys'!S47</f>
        <v>8</v>
      </c>
      <c r="H430" s="23">
        <f>'[2]16 anys'!AD47</f>
        <v>8.6666666666666661</v>
      </c>
      <c r="I430" s="24">
        <f>'[2]16 anys'!AE47</f>
        <v>8.3333333333333321</v>
      </c>
      <c r="J430" s="9">
        <f>'[2]16 anys'!AJ47</f>
        <v>8.4444444444444446</v>
      </c>
    </row>
    <row r="431" spans="1:10" s="33" customFormat="1" x14ac:dyDescent="0.25">
      <c r="A431" s="183"/>
      <c r="B431" s="190"/>
      <c r="C431" s="193"/>
      <c r="D431" s="23">
        <f>'[2]16 anys'!I48</f>
        <v>9.6666666666666661</v>
      </c>
      <c r="E431" s="23">
        <f>'[2]16 anys'!O48</f>
        <v>10</v>
      </c>
      <c r="F431" s="24">
        <f>'[2]16 anys'!P48</f>
        <v>9.8333333333333321</v>
      </c>
      <c r="G431" s="23">
        <f>'[2]16 anys'!S48</f>
        <v>9</v>
      </c>
      <c r="H431" s="23">
        <f>'[2]16 anys'!AD48</f>
        <v>10</v>
      </c>
      <c r="I431" s="24">
        <f>'[2]16 anys'!AE48</f>
        <v>9.5</v>
      </c>
      <c r="J431" s="9">
        <f>'[2]16 anys'!AJ48</f>
        <v>9.4444444444444446</v>
      </c>
    </row>
    <row r="432" spans="1:10" s="33" customFormat="1" x14ac:dyDescent="0.25">
      <c r="A432" s="183"/>
      <c r="B432" s="190"/>
      <c r="C432" s="193"/>
      <c r="D432" s="23">
        <f>'[2]16 anys'!I52</f>
        <v>6.666666666666667</v>
      </c>
      <c r="E432" s="23">
        <f>'[2]16 anys'!O52</f>
        <v>5</v>
      </c>
      <c r="F432" s="24">
        <f>'[2]16 anys'!P52</f>
        <v>5.8333333333333339</v>
      </c>
      <c r="G432" s="23">
        <f>'[2]16 anys'!S52</f>
        <v>5</v>
      </c>
      <c r="H432" s="23">
        <f>'[2]16 anys'!AD52</f>
        <v>6.25</v>
      </c>
      <c r="I432" s="24">
        <f>'[2]16 anys'!AE52</f>
        <v>5.625</v>
      </c>
      <c r="J432" s="9">
        <f>'[2]16 anys'!AJ52</f>
        <v>6.4861111111111116</v>
      </c>
    </row>
    <row r="433" spans="1:10" s="33" customFormat="1" x14ac:dyDescent="0.25">
      <c r="A433" s="183"/>
      <c r="B433" s="190"/>
      <c r="C433" s="193"/>
      <c r="D433" s="23">
        <f>'[2]16 anys'!I53</f>
        <v>8.3333333333333339</v>
      </c>
      <c r="E433" s="23">
        <f>'[2]16 anys'!O53</f>
        <v>8</v>
      </c>
      <c r="F433" s="24">
        <f>'[2]16 anys'!P53</f>
        <v>8.1666666666666679</v>
      </c>
      <c r="G433" s="23">
        <f>'[2]16 anys'!S53</f>
        <v>7</v>
      </c>
      <c r="H433" s="23">
        <f>'[2]16 anys'!AD53</f>
        <v>7.75</v>
      </c>
      <c r="I433" s="24">
        <f>'[2]16 anys'!AE53</f>
        <v>7.375</v>
      </c>
      <c r="J433" s="9">
        <f>'[2]16 anys'!AJ53</f>
        <v>7.8472222222222223</v>
      </c>
    </row>
    <row r="434" spans="1:10" s="33" customFormat="1" x14ac:dyDescent="0.25">
      <c r="A434" s="183"/>
      <c r="B434" s="190"/>
      <c r="C434" s="193"/>
      <c r="D434" s="23">
        <f>'[2]16 anys'!I54</f>
        <v>8.6666666666666661</v>
      </c>
      <c r="E434" s="23">
        <f>'[2]16 anys'!O54</f>
        <v>10</v>
      </c>
      <c r="F434" s="24">
        <f>'[2]16 anys'!P54</f>
        <v>9.3333333333333321</v>
      </c>
      <c r="G434" s="23">
        <f>'[2]16 anys'!S54</f>
        <v>8</v>
      </c>
      <c r="H434" s="23">
        <f>'[2]16 anys'!AD54</f>
        <v>7.6</v>
      </c>
      <c r="I434" s="24">
        <f>'[2]16 anys'!AE54</f>
        <v>7.8</v>
      </c>
      <c r="J434" s="9">
        <f>'[2]16 anys'!AJ54</f>
        <v>8.3777777777777782</v>
      </c>
    </row>
    <row r="435" spans="1:10" s="33" customFormat="1" x14ac:dyDescent="0.25">
      <c r="A435" s="183"/>
      <c r="B435" s="190"/>
      <c r="C435" s="193"/>
      <c r="D435" s="23">
        <f>'[2]16 anys'!I55</f>
        <v>5.333333333333333</v>
      </c>
      <c r="E435" s="23">
        <f>'[2]16 anys'!O55</f>
        <v>5</v>
      </c>
      <c r="F435" s="24">
        <f>'[2]16 anys'!P55</f>
        <v>5.1666666666666661</v>
      </c>
      <c r="G435" s="23">
        <f>'[2]16 anys'!S55</f>
        <v>5</v>
      </c>
      <c r="H435" s="23">
        <f>'[2]16 anys'!AD55</f>
        <v>6.25</v>
      </c>
      <c r="I435" s="24">
        <f>'[2]16 anys'!AE55</f>
        <v>5.625</v>
      </c>
      <c r="J435" s="9">
        <f>'[2]16 anys'!AJ55</f>
        <v>5.9305555555555545</v>
      </c>
    </row>
    <row r="436" spans="1:10" s="33" customFormat="1" x14ac:dyDescent="0.25">
      <c r="A436" s="183"/>
      <c r="B436" s="190"/>
      <c r="C436" s="193"/>
      <c r="D436" s="13"/>
      <c r="E436" s="13"/>
      <c r="F436" s="29"/>
      <c r="G436" s="13"/>
      <c r="H436" s="13"/>
      <c r="I436" s="29"/>
      <c r="J436" s="31"/>
    </row>
    <row r="437" spans="1:10" s="33" customFormat="1" x14ac:dyDescent="0.25">
      <c r="A437" s="183"/>
      <c r="B437" s="190"/>
      <c r="C437" s="193"/>
      <c r="D437" s="23">
        <f>'[2]16 anys'!I58</f>
        <v>7</v>
      </c>
      <c r="E437" s="23">
        <f>'[2]16 anys'!O58</f>
        <v>7</v>
      </c>
      <c r="F437" s="24">
        <f>'[2]16 anys'!P58</f>
        <v>7</v>
      </c>
      <c r="G437" s="23">
        <f>'[2]16 anys'!S58</f>
        <v>6</v>
      </c>
      <c r="H437" s="23">
        <f>'[2]16 anys'!AD58</f>
        <v>7.75</v>
      </c>
      <c r="I437" s="24">
        <f>'[2]16 anys'!AE58</f>
        <v>6.875</v>
      </c>
      <c r="J437" s="9">
        <f>'[2]16 anys'!AJ58</f>
        <v>7.625</v>
      </c>
    </row>
    <row r="438" spans="1:10" s="33" customFormat="1" x14ac:dyDescent="0.25">
      <c r="A438" s="183"/>
      <c r="B438" s="190"/>
      <c r="C438" s="193"/>
      <c r="D438" s="23">
        <f>'[2]16 anys'!I67</f>
        <v>9.3333333333333339</v>
      </c>
      <c r="E438" s="23">
        <f>'[2]16 anys'!O67</f>
        <v>9</v>
      </c>
      <c r="F438" s="24">
        <f>'[2]16 anys'!P67</f>
        <v>9.1666666666666679</v>
      </c>
      <c r="G438" s="23">
        <f>'[2]16 anys'!S67</f>
        <v>6</v>
      </c>
      <c r="H438" s="23">
        <f>'[2]16 anys'!AD67</f>
        <v>7.25</v>
      </c>
      <c r="I438" s="24">
        <f>'[2]16 anys'!AE67</f>
        <v>6.625</v>
      </c>
      <c r="J438" s="9">
        <f>'[2]16 anys'!AJ67</f>
        <v>7.9305555555555562</v>
      </c>
    </row>
    <row r="439" spans="1:10" s="33" customFormat="1" x14ac:dyDescent="0.25">
      <c r="A439" s="183"/>
      <c r="B439" s="190"/>
      <c r="C439" s="193"/>
      <c r="D439" s="23">
        <f>'[2]16 anys'!I68</f>
        <v>9.6666666666666661</v>
      </c>
      <c r="E439" s="23">
        <f>'[2]16 anys'!O68</f>
        <v>10</v>
      </c>
      <c r="F439" s="24">
        <f>'[2]16 anys'!P68</f>
        <v>9.8333333333333321</v>
      </c>
      <c r="G439" s="23">
        <f>'[2]16 anys'!S68</f>
        <v>8</v>
      </c>
      <c r="H439" s="23">
        <f>'[2]16 anys'!AD68</f>
        <v>8</v>
      </c>
      <c r="I439" s="24">
        <f>'[2]16 anys'!AE68</f>
        <v>8</v>
      </c>
      <c r="J439" s="9">
        <f>'[2]16 anys'!AJ68</f>
        <v>8.9444444444444446</v>
      </c>
    </row>
    <row r="440" spans="1:10" s="33" customFormat="1" x14ac:dyDescent="0.25">
      <c r="A440" s="183"/>
      <c r="B440" s="190"/>
      <c r="C440" s="193"/>
      <c r="D440" s="23">
        <f>'[2]16 anys'!I70</f>
        <v>4.333333333333333</v>
      </c>
      <c r="E440" s="23">
        <f>'[2]16 anys'!O70</f>
        <v>5.5</v>
      </c>
      <c r="F440" s="24">
        <f>'[2]16 anys'!P70</f>
        <v>4.9166666666666661</v>
      </c>
      <c r="G440" s="23">
        <f>'[2]16 anys'!S70</f>
        <v>2</v>
      </c>
      <c r="H440" s="23">
        <f>'[2]16 anys'!AD70</f>
        <v>5.333333333333333</v>
      </c>
      <c r="I440" s="24">
        <f>'[2]16 anys'!AE70</f>
        <v>3.6666666666666665</v>
      </c>
      <c r="J440" s="9">
        <f>'[2]16 anys'!AJ70</f>
        <v>5.5277777777777777</v>
      </c>
    </row>
    <row r="441" spans="1:10" s="33" customFormat="1" x14ac:dyDescent="0.25">
      <c r="A441" s="183"/>
      <c r="B441" s="190"/>
      <c r="C441" s="193"/>
      <c r="D441" s="23">
        <f>'[2]16 anys'!I74</f>
        <v>5</v>
      </c>
      <c r="E441" s="23">
        <f>'[2]16 anys'!O74</f>
        <v>5</v>
      </c>
      <c r="F441" s="24">
        <f>'[2]16 anys'!P74</f>
        <v>5</v>
      </c>
      <c r="G441" s="23">
        <f>'[2]16 anys'!S74</f>
        <v>6</v>
      </c>
      <c r="H441" s="23">
        <f>'[2]16 anys'!AD74</f>
        <v>7</v>
      </c>
      <c r="I441" s="24">
        <f>'[2]16 anys'!AE74</f>
        <v>6.5</v>
      </c>
      <c r="J441" s="9">
        <f>'[2]16 anys'!AJ74</f>
        <v>5.833333333333333</v>
      </c>
    </row>
    <row r="442" spans="1:10" s="33" customFormat="1" x14ac:dyDescent="0.25">
      <c r="A442" s="183"/>
      <c r="B442" s="190"/>
      <c r="C442" s="193"/>
      <c r="D442" s="23">
        <f>'[2]16 anys'!I77</f>
        <v>5.666666666666667</v>
      </c>
      <c r="E442" s="23">
        <f>'[2]16 anys'!O77</f>
        <v>5.5</v>
      </c>
      <c r="F442" s="24">
        <f>'[2]16 anys'!P77</f>
        <v>5.5833333333333339</v>
      </c>
      <c r="G442" s="23">
        <f>'[2]16 anys'!S77</f>
        <v>5</v>
      </c>
      <c r="H442" s="23">
        <f>'[2]16 anys'!AD77</f>
        <v>5.5</v>
      </c>
      <c r="I442" s="24">
        <f>'[2]16 anys'!AE77</f>
        <v>5.25</v>
      </c>
      <c r="J442" s="9">
        <f>'[2]16 anys'!AJ77</f>
        <v>5.6111111111111116</v>
      </c>
    </row>
    <row r="443" spans="1:10" s="33" customFormat="1" x14ac:dyDescent="0.25">
      <c r="A443" s="183"/>
      <c r="B443" s="190"/>
      <c r="C443" s="193"/>
      <c r="D443" s="23">
        <f>'[2]16 anys'!I79</f>
        <v>8.75</v>
      </c>
      <c r="E443" s="23">
        <f>'[2]16 anys'!O79</f>
        <v>7</v>
      </c>
      <c r="F443" s="24">
        <f>'[2]16 anys'!P79</f>
        <v>7.875</v>
      </c>
      <c r="G443" s="23">
        <f>'[2]16 anys'!S79</f>
        <v>7</v>
      </c>
      <c r="H443" s="23">
        <f>'[2]16 anys'!AD79</f>
        <v>8</v>
      </c>
      <c r="I443" s="24">
        <f>'[2]16 anys'!AE79</f>
        <v>7.5</v>
      </c>
      <c r="J443" s="9">
        <f>'[2]16 anys'!AJ79</f>
        <v>8.4583333333333339</v>
      </c>
    </row>
    <row r="444" spans="1:10" s="33" customFormat="1" x14ac:dyDescent="0.25">
      <c r="A444" s="183"/>
      <c r="B444" s="190"/>
      <c r="C444" s="193"/>
      <c r="D444" s="23">
        <f>'[2]16 anys'!I80</f>
        <v>9.25</v>
      </c>
      <c r="E444" s="23">
        <f>'[2]16 anys'!O80</f>
        <v>7</v>
      </c>
      <c r="F444" s="24">
        <f>'[2]16 anys'!P80</f>
        <v>8.125</v>
      </c>
      <c r="G444" s="23">
        <f>'[2]16 anys'!S80</f>
        <v>5</v>
      </c>
      <c r="H444" s="23">
        <f>'[2]16 anys'!AD80</f>
        <v>7</v>
      </c>
      <c r="I444" s="24">
        <f>'[2]16 anys'!AE80</f>
        <v>6</v>
      </c>
      <c r="J444" s="9">
        <f>'[2]16 anys'!AJ80</f>
        <v>7.708333333333333</v>
      </c>
    </row>
    <row r="445" spans="1:10" s="33" customFormat="1" x14ac:dyDescent="0.25">
      <c r="A445" s="183"/>
      <c r="B445" s="190"/>
      <c r="C445" s="193"/>
      <c r="D445" s="23">
        <f>'[2]16 anys'!I82</f>
        <v>6.666666666666667</v>
      </c>
      <c r="E445" s="23">
        <f>'[2]16 anys'!O82</f>
        <v>8</v>
      </c>
      <c r="F445" s="24">
        <f>'[2]16 anys'!P82</f>
        <v>7.3333333333333339</v>
      </c>
      <c r="G445" s="23">
        <f>'[2]16 anys'!S82</f>
        <v>6</v>
      </c>
      <c r="H445" s="23">
        <f>'[2]16 anys'!AD82</f>
        <v>8.5</v>
      </c>
      <c r="I445" s="24">
        <f>'[2]16 anys'!AE82</f>
        <v>7.25</v>
      </c>
      <c r="J445" s="9">
        <f>'[2]16 anys'!AJ82</f>
        <v>7.8611111111111116</v>
      </c>
    </row>
    <row r="446" spans="1:10" s="33" customFormat="1" x14ac:dyDescent="0.25">
      <c r="A446" s="183"/>
      <c r="B446" s="190"/>
      <c r="C446" s="193"/>
      <c r="D446" s="13"/>
      <c r="E446" s="13"/>
      <c r="F446" s="29"/>
      <c r="G446" s="13"/>
      <c r="H446" s="13"/>
      <c r="I446" s="29"/>
      <c r="J446" s="31"/>
    </row>
    <row r="447" spans="1:10" s="33" customFormat="1" x14ac:dyDescent="0.25">
      <c r="A447" s="183"/>
      <c r="B447" s="190"/>
      <c r="C447" s="193"/>
      <c r="D447" s="23">
        <f>'[2]16 anys'!I84</f>
        <v>6</v>
      </c>
      <c r="E447" s="23">
        <f>'[2]16 anys'!O84</f>
        <v>5</v>
      </c>
      <c r="F447" s="24">
        <f>'[2]16 anys'!P84</f>
        <v>5.5</v>
      </c>
      <c r="G447" s="23">
        <f>'[2]16 anys'!S84</f>
        <v>5</v>
      </c>
      <c r="H447" s="23">
        <f>'[2]16 anys'!AD84</f>
        <v>5.666666666666667</v>
      </c>
      <c r="I447" s="24">
        <f>'[2]16 anys'!AE84</f>
        <v>5.3333333333333339</v>
      </c>
      <c r="J447" s="9">
        <f>'[2]16 anys'!AJ84</f>
        <v>6.2777777777777786</v>
      </c>
    </row>
    <row r="448" spans="1:10" s="33" customFormat="1" x14ac:dyDescent="0.25">
      <c r="A448" s="183"/>
      <c r="B448" s="190"/>
      <c r="C448" s="193"/>
      <c r="D448" s="23">
        <f>'[2]16 anys'!I86</f>
        <v>7.333333333333333</v>
      </c>
      <c r="E448" s="23">
        <f>'[2]16 anys'!O86</f>
        <v>8.6666666666666661</v>
      </c>
      <c r="F448" s="24">
        <f>'[2]16 anys'!P86</f>
        <v>8</v>
      </c>
      <c r="G448" s="23">
        <f>'[2]16 anys'!S86</f>
        <v>5</v>
      </c>
      <c r="H448" s="23">
        <f>'[2]16 anys'!AD86</f>
        <v>7.5</v>
      </c>
      <c r="I448" s="24">
        <f>'[2]16 anys'!AE86</f>
        <v>6.25</v>
      </c>
      <c r="J448" s="9">
        <f>'[2]16 anys'!AJ86</f>
        <v>7.416666666666667</v>
      </c>
    </row>
    <row r="449" spans="1:10" s="33" customFormat="1" x14ac:dyDescent="0.25">
      <c r="A449" s="183"/>
      <c r="B449" s="190"/>
      <c r="C449" s="193"/>
      <c r="D449" s="23">
        <f>'[2]16 anys'!I87</f>
        <v>5.75</v>
      </c>
      <c r="E449" s="23">
        <f>'[2]16 anys'!O87</f>
        <v>4.666666666666667</v>
      </c>
      <c r="F449" s="24">
        <f>'[2]16 anys'!P87</f>
        <v>5.2083333333333339</v>
      </c>
      <c r="G449" s="23">
        <f>'[2]16 anys'!S87</f>
        <v>2</v>
      </c>
      <c r="H449" s="23">
        <f>'[2]16 anys'!AD87</f>
        <v>5</v>
      </c>
      <c r="I449" s="24">
        <f>'[2]16 anys'!AE87</f>
        <v>3.5</v>
      </c>
      <c r="J449" s="9">
        <f>'[2]16 anys'!AJ87</f>
        <v>5.2361111111111116</v>
      </c>
    </row>
    <row r="450" spans="1:10" s="33" customFormat="1" x14ac:dyDescent="0.25">
      <c r="A450" s="183"/>
      <c r="B450" s="190"/>
      <c r="C450" s="193"/>
      <c r="D450" s="23">
        <f>'[2]16 anys'!I88</f>
        <v>5.666666666666667</v>
      </c>
      <c r="E450" s="23">
        <f>'[2]16 anys'!O88</f>
        <v>6.333333333333333</v>
      </c>
      <c r="F450" s="24">
        <f>'[2]16 anys'!P88</f>
        <v>6</v>
      </c>
      <c r="G450" s="23">
        <f>'[2]16 anys'!S88</f>
        <v>5</v>
      </c>
      <c r="H450" s="23">
        <f>'[2]16 anys'!AD88</f>
        <v>6.5</v>
      </c>
      <c r="I450" s="24">
        <f>'[2]16 anys'!AE88</f>
        <v>5.75</v>
      </c>
      <c r="J450" s="9">
        <f>'[2]16 anys'!AJ88</f>
        <v>6.583333333333333</v>
      </c>
    </row>
    <row r="451" spans="1:10" s="33" customFormat="1" x14ac:dyDescent="0.25">
      <c r="A451" s="183"/>
      <c r="B451" s="190"/>
      <c r="C451" s="193"/>
      <c r="D451" s="23">
        <f>'[2]16 anys'!I91</f>
        <v>8.6666666666666661</v>
      </c>
      <c r="E451" s="23">
        <f>'[2]16 anys'!O91</f>
        <v>8</v>
      </c>
      <c r="F451" s="24">
        <f>'[2]16 anys'!P91</f>
        <v>8.3333333333333321</v>
      </c>
      <c r="G451" s="23">
        <f>'[2]16 anys'!S91</f>
        <v>9</v>
      </c>
      <c r="H451" s="23">
        <f>'[2]16 anys'!AD91</f>
        <v>8</v>
      </c>
      <c r="I451" s="24">
        <f>'[2]16 anys'!AE91</f>
        <v>8.5</v>
      </c>
      <c r="J451" s="9">
        <f>'[2]16 anys'!AJ91</f>
        <v>8.6111111111111107</v>
      </c>
    </row>
    <row r="452" spans="1:10" s="33" customFormat="1" x14ac:dyDescent="0.25">
      <c r="A452" s="183"/>
      <c r="B452" s="190"/>
      <c r="C452" s="193"/>
      <c r="D452" s="23">
        <f>'[2]16 anys'!I92</f>
        <v>7.75</v>
      </c>
      <c r="E452" s="23">
        <f>'[2]16 anys'!O92</f>
        <v>7</v>
      </c>
      <c r="F452" s="24">
        <f>'[2]16 anys'!P92</f>
        <v>7.375</v>
      </c>
      <c r="G452" s="23">
        <f>'[2]16 anys'!S92</f>
        <v>5</v>
      </c>
      <c r="H452" s="23">
        <f>'[2]16 anys'!AD92</f>
        <v>6.5</v>
      </c>
      <c r="I452" s="24">
        <f>'[2]16 anys'!AE92</f>
        <v>5.75</v>
      </c>
      <c r="J452" s="9">
        <f>'[2]16 anys'!AJ92</f>
        <v>7.375</v>
      </c>
    </row>
    <row r="453" spans="1:10" s="33" customFormat="1" x14ac:dyDescent="0.25">
      <c r="A453" s="183"/>
      <c r="B453" s="190"/>
      <c r="C453" s="193"/>
      <c r="D453" s="23">
        <f>'[2]16 anys'!I93</f>
        <v>7.333333333333333</v>
      </c>
      <c r="E453" s="23">
        <f>'[2]16 anys'!O93</f>
        <v>7</v>
      </c>
      <c r="F453" s="24">
        <f>'[2]16 anys'!P93</f>
        <v>7.1666666666666661</v>
      </c>
      <c r="G453" s="23">
        <f>'[2]16 anys'!S93</f>
        <v>6</v>
      </c>
      <c r="H453" s="23">
        <f>'[2]16 anys'!AD93</f>
        <v>7</v>
      </c>
      <c r="I453" s="24">
        <f>'[2]16 anys'!AE93</f>
        <v>6.5</v>
      </c>
      <c r="J453" s="9">
        <f>'[2]16 anys'!AJ93</f>
        <v>7.2222222222222214</v>
      </c>
    </row>
    <row r="454" spans="1:10" s="33" customFormat="1" x14ac:dyDescent="0.25">
      <c r="A454" s="183"/>
      <c r="B454" s="190"/>
      <c r="C454" s="193"/>
      <c r="D454" s="23">
        <f>'[2]16 anys'!I94</f>
        <v>5.666666666666667</v>
      </c>
      <c r="E454" s="23">
        <f>'[2]16 anys'!O94</f>
        <v>7</v>
      </c>
      <c r="F454" s="24">
        <f>'[2]16 anys'!P94</f>
        <v>6.3333333333333339</v>
      </c>
      <c r="G454" s="23">
        <f>'[2]16 anys'!S94</f>
        <v>5</v>
      </c>
      <c r="H454" s="23">
        <f>'[2]16 anys'!AD94</f>
        <v>7.666666666666667</v>
      </c>
      <c r="I454" s="24">
        <f>'[2]16 anys'!AE94</f>
        <v>6.3333333333333339</v>
      </c>
      <c r="J454" s="9">
        <f>'[2]16 anys'!AJ94</f>
        <v>6.5555555555555562</v>
      </c>
    </row>
    <row r="455" spans="1:10" s="33" customFormat="1" x14ac:dyDescent="0.25">
      <c r="A455" s="183"/>
      <c r="B455" s="190"/>
      <c r="C455" s="193"/>
      <c r="D455" s="23">
        <f>'[2]16 anys'!I95</f>
        <v>9.25</v>
      </c>
      <c r="E455" s="23">
        <f>'[2]16 anys'!O95</f>
        <v>8.3333333333333339</v>
      </c>
      <c r="F455" s="24">
        <f>'[2]16 anys'!P95</f>
        <v>8.7916666666666679</v>
      </c>
      <c r="G455" s="23">
        <f>'[2]16 anys'!S95</f>
        <v>9</v>
      </c>
      <c r="H455" s="23">
        <f>'[2]16 anys'!AD95</f>
        <v>9</v>
      </c>
      <c r="I455" s="24">
        <f>'[2]16 anys'!AE95</f>
        <v>9</v>
      </c>
      <c r="J455" s="9">
        <f>'[2]16 anys'!AJ95</f>
        <v>8.5972222222222232</v>
      </c>
    </row>
    <row r="456" spans="1:10" s="33" customFormat="1" x14ac:dyDescent="0.25">
      <c r="A456" s="183"/>
      <c r="B456" s="190"/>
      <c r="C456" s="193"/>
      <c r="D456" s="23">
        <f>'[2]16 anys'!I96</f>
        <v>5</v>
      </c>
      <c r="E456" s="23">
        <f>'[2]16 anys'!O96</f>
        <v>5.5</v>
      </c>
      <c r="F456" s="24">
        <f>'[2]16 anys'!P96</f>
        <v>5.25</v>
      </c>
      <c r="G456" s="23">
        <f>'[2]16 anys'!S96</f>
        <v>1</v>
      </c>
      <c r="H456" s="23">
        <f>'[2]16 anys'!AD96</f>
        <v>5.666666666666667</v>
      </c>
      <c r="I456" s="24">
        <f>'[2]16 anys'!AE96</f>
        <v>3.3333333333333335</v>
      </c>
      <c r="J456" s="9">
        <f>'[2]16 anys'!AJ96</f>
        <v>5.1944444444444446</v>
      </c>
    </row>
    <row r="457" spans="1:10" s="33" customFormat="1" x14ac:dyDescent="0.25">
      <c r="A457" s="183"/>
      <c r="B457" s="190"/>
      <c r="C457" s="193"/>
      <c r="D457" s="23">
        <f>'[2]16 anys'!I97</f>
        <v>6.25</v>
      </c>
      <c r="E457" s="23">
        <f>'[2]16 anys'!O97</f>
        <v>5.5</v>
      </c>
      <c r="F457" s="24">
        <f>'[2]16 anys'!P97</f>
        <v>5.875</v>
      </c>
      <c r="G457" s="23">
        <f>'[2]16 anys'!S97</f>
        <v>5</v>
      </c>
      <c r="H457" s="23">
        <f>'[2]16 anys'!AD97</f>
        <v>7.5</v>
      </c>
      <c r="I457" s="24">
        <f>'[2]16 anys'!AE97</f>
        <v>6.25</v>
      </c>
      <c r="J457" s="9">
        <f>'[2]16 anys'!AJ97</f>
        <v>6.708333333333333</v>
      </c>
    </row>
    <row r="458" spans="1:10" s="33" customFormat="1" x14ac:dyDescent="0.25">
      <c r="A458" s="183"/>
      <c r="B458" s="190"/>
      <c r="C458" s="193"/>
      <c r="D458" s="23">
        <f>'[2]16 anys'!I99</f>
        <v>6.666666666666667</v>
      </c>
      <c r="E458" s="23">
        <f>'[2]16 anys'!O99</f>
        <v>7.5</v>
      </c>
      <c r="F458" s="24">
        <f>'[2]16 anys'!P99</f>
        <v>7.0833333333333339</v>
      </c>
      <c r="G458" s="23">
        <f>'[2]16 anys'!S99</f>
        <v>5</v>
      </c>
      <c r="H458" s="23">
        <f>'[2]16 anys'!AD99</f>
        <v>7</v>
      </c>
      <c r="I458" s="24">
        <f>'[2]16 anys'!AE99</f>
        <v>6</v>
      </c>
      <c r="J458" s="9">
        <f>'[2]16 anys'!AJ99</f>
        <v>6.6944444444444455</v>
      </c>
    </row>
    <row r="459" spans="1:10" s="33" customFormat="1" x14ac:dyDescent="0.25">
      <c r="A459" s="183"/>
      <c r="B459" s="190"/>
      <c r="C459" s="193"/>
      <c r="D459" s="23">
        <f>'[2]16 anys'!I100</f>
        <v>5</v>
      </c>
      <c r="E459" s="23">
        <f>'[2]16 anys'!O100</f>
        <v>6</v>
      </c>
      <c r="F459" s="24">
        <f>'[2]16 anys'!P100</f>
        <v>5.5</v>
      </c>
      <c r="G459" s="23">
        <f>'[2]16 anys'!S100</f>
        <v>1</v>
      </c>
      <c r="H459" s="23">
        <f>'[2]16 anys'!AD100</f>
        <v>5.5</v>
      </c>
      <c r="I459" s="24">
        <f>'[2]16 anys'!AE100</f>
        <v>3.25</v>
      </c>
      <c r="J459" s="9">
        <f>'[2]16 anys'!AJ100</f>
        <v>5.583333333333333</v>
      </c>
    </row>
    <row r="460" spans="1:10" s="33" customFormat="1" x14ac:dyDescent="0.25">
      <c r="A460" s="183"/>
      <c r="B460" s="190"/>
      <c r="C460" s="193"/>
      <c r="D460" s="23">
        <f>'[2]16 anys'!I101</f>
        <v>8.4</v>
      </c>
      <c r="E460" s="23">
        <f>'[2]16 anys'!O101</f>
        <v>8</v>
      </c>
      <c r="F460" s="24">
        <f>'[2]16 anys'!P101</f>
        <v>8.1999999999999993</v>
      </c>
      <c r="G460" s="23">
        <f>'[2]16 anys'!S101</f>
        <v>5</v>
      </c>
      <c r="H460" s="23">
        <f>'[2]16 anys'!AD101</f>
        <v>9.5</v>
      </c>
      <c r="I460" s="24">
        <f>'[2]16 anys'!AE101</f>
        <v>7.25</v>
      </c>
      <c r="J460" s="9">
        <f>'[2]16 anys'!AJ101</f>
        <v>8.15</v>
      </c>
    </row>
    <row r="461" spans="1:10" s="33" customFormat="1" x14ac:dyDescent="0.25">
      <c r="A461" s="183"/>
      <c r="B461" s="190"/>
      <c r="C461" s="193"/>
      <c r="D461" s="23">
        <f>'[2]16 anys'!I102</f>
        <v>5.666666666666667</v>
      </c>
      <c r="E461" s="23">
        <f>'[2]16 anys'!O102</f>
        <v>6.5</v>
      </c>
      <c r="F461" s="24">
        <f>'[2]16 anys'!P102</f>
        <v>6.0833333333333339</v>
      </c>
      <c r="G461" s="23">
        <f>'[2]16 anys'!S102</f>
        <v>4</v>
      </c>
      <c r="H461" s="23">
        <f>'[2]16 anys'!AD102</f>
        <v>5</v>
      </c>
      <c r="I461" s="24">
        <f>'[2]16 anys'!AE102</f>
        <v>4.5</v>
      </c>
      <c r="J461" s="9">
        <f>'[2]16 anys'!AJ102</f>
        <v>6.1944444444444455</v>
      </c>
    </row>
    <row r="462" spans="1:10" s="33" customFormat="1" x14ac:dyDescent="0.25">
      <c r="A462" s="183"/>
      <c r="B462" s="190"/>
      <c r="C462" s="193"/>
      <c r="D462" s="23">
        <f>'[2]16 anys'!I103</f>
        <v>6</v>
      </c>
      <c r="E462" s="23">
        <f>'[2]16 anys'!O103</f>
        <v>6.5</v>
      </c>
      <c r="F462" s="24">
        <f>'[2]16 anys'!P103</f>
        <v>6.25</v>
      </c>
      <c r="G462" s="13"/>
      <c r="H462" s="23">
        <f>'[2]16 anys'!AD103</f>
        <v>7</v>
      </c>
      <c r="I462" s="24">
        <f>'[2]16 anys'!AE103</f>
        <v>7</v>
      </c>
      <c r="J462" s="9">
        <f>'[2]16 anys'!AJ103</f>
        <v>7.8125</v>
      </c>
    </row>
    <row r="463" spans="1:10" s="33" customFormat="1" x14ac:dyDescent="0.25">
      <c r="A463" s="183"/>
      <c r="B463" s="190"/>
      <c r="C463" s="193"/>
      <c r="D463" s="23">
        <f>'[2]16 anys'!I104</f>
        <v>5.8</v>
      </c>
      <c r="E463" s="23">
        <f>'[2]16 anys'!O104</f>
        <v>5</v>
      </c>
      <c r="F463" s="24">
        <f>'[2]16 anys'!P104</f>
        <v>5.4</v>
      </c>
      <c r="G463" s="13"/>
      <c r="H463" s="23">
        <f>'[2]16 anys'!AD104</f>
        <v>7</v>
      </c>
      <c r="I463" s="24">
        <f>'[2]16 anys'!AE104</f>
        <v>7</v>
      </c>
      <c r="J463" s="9">
        <f>'[2]16 anys'!AJ104</f>
        <v>6.8</v>
      </c>
    </row>
    <row r="464" spans="1:10" s="33" customFormat="1" x14ac:dyDescent="0.25">
      <c r="A464" s="183"/>
      <c r="B464" s="190"/>
      <c r="C464" s="193"/>
      <c r="D464" s="23">
        <f>'[2]16 anys'!I105</f>
        <v>5.25</v>
      </c>
      <c r="E464" s="23">
        <f>'[2]16 anys'!O105</f>
        <v>5</v>
      </c>
      <c r="F464" s="24">
        <f>'[2]16 anys'!P105</f>
        <v>5.125</v>
      </c>
      <c r="G464" s="13"/>
      <c r="H464" s="23">
        <f>'[2]16 anys'!AD105</f>
        <v>6</v>
      </c>
      <c r="I464" s="24">
        <f>'[2]16 anys'!AE105</f>
        <v>6</v>
      </c>
      <c r="J464" s="9">
        <f>'[2]16 anys'!AJ105</f>
        <v>6.041666666666667</v>
      </c>
    </row>
    <row r="465" spans="1:10" s="33" customFormat="1" x14ac:dyDescent="0.25">
      <c r="A465" s="183"/>
      <c r="B465" s="190"/>
      <c r="C465" s="193"/>
      <c r="D465" s="23">
        <f>'[2]16 anys'!I106</f>
        <v>7</v>
      </c>
      <c r="E465" s="23">
        <f>'[2]16 anys'!O106</f>
        <v>8</v>
      </c>
      <c r="F465" s="24">
        <f>'[2]16 anys'!P106</f>
        <v>7.5</v>
      </c>
      <c r="G465" s="23">
        <f>'[2]16 anys'!S106</f>
        <v>5</v>
      </c>
      <c r="H465" s="23">
        <f>'[2]16 anys'!AD106</f>
        <v>7.5</v>
      </c>
      <c r="I465" s="24">
        <f>'[2]16 anys'!AE106</f>
        <v>6.25</v>
      </c>
      <c r="J465" s="9">
        <f>'[2]16 anys'!AJ106</f>
        <v>7.25</v>
      </c>
    </row>
    <row r="466" spans="1:10" s="33" customFormat="1" x14ac:dyDescent="0.25">
      <c r="A466" s="183"/>
      <c r="B466" s="190"/>
      <c r="C466" s="193"/>
      <c r="D466" s="23">
        <f>'[2]16 anys'!I107</f>
        <v>8.8333333333333339</v>
      </c>
      <c r="E466" s="23">
        <f>'[2]16 anys'!O107</f>
        <v>8</v>
      </c>
      <c r="F466" s="24">
        <f>'[2]16 anys'!P107</f>
        <v>8.4166666666666679</v>
      </c>
      <c r="G466" s="13"/>
      <c r="H466" s="23">
        <f>'[2]16 anys'!AD107</f>
        <v>9</v>
      </c>
      <c r="I466" s="24">
        <f>'[2]16 anys'!AE107</f>
        <v>9</v>
      </c>
      <c r="J466" s="9">
        <f>'[2]16 anys'!AJ107</f>
        <v>8.4722222222222232</v>
      </c>
    </row>
    <row r="467" spans="1:10" s="33" customFormat="1" x14ac:dyDescent="0.25">
      <c r="A467" s="183"/>
      <c r="B467" s="190"/>
      <c r="C467" s="193"/>
      <c r="D467" s="23">
        <f>'[2]16 anys'!I111</f>
        <v>6.5</v>
      </c>
      <c r="E467" s="23">
        <f>'[2]16 anys'!O111</f>
        <v>7.5</v>
      </c>
      <c r="F467" s="24">
        <f>'[2]16 anys'!P111</f>
        <v>7</v>
      </c>
      <c r="G467" s="23">
        <f>'[2]16 anys'!S111</f>
        <v>6</v>
      </c>
      <c r="H467" s="23">
        <f>'[2]16 anys'!AD111</f>
        <v>8</v>
      </c>
      <c r="I467" s="24">
        <f>'[2]16 anys'!AE111</f>
        <v>7</v>
      </c>
      <c r="J467" s="9">
        <f>'[2]16 anys'!AJ111</f>
        <v>7.333333333333333</v>
      </c>
    </row>
    <row r="468" spans="1:10" s="33" customFormat="1" x14ac:dyDescent="0.25">
      <c r="A468" s="183"/>
      <c r="B468" s="190"/>
      <c r="C468" s="193"/>
      <c r="D468" s="23">
        <f>'[2]16 anys'!I112</f>
        <v>5.5</v>
      </c>
      <c r="E468" s="23">
        <f>'[2]16 anys'!O112</f>
        <v>3.5</v>
      </c>
      <c r="F468" s="24">
        <f>'[2]16 anys'!P112</f>
        <v>4.5</v>
      </c>
      <c r="G468" s="13"/>
      <c r="H468" s="23">
        <f>'[2]16 anys'!AD112</f>
        <v>5</v>
      </c>
      <c r="I468" s="24">
        <f>'[2]16 anys'!AE112</f>
        <v>5</v>
      </c>
      <c r="J468" s="9">
        <f>'[2]16 anys'!AJ112</f>
        <v>5.625</v>
      </c>
    </row>
    <row r="469" spans="1:10" s="33" customFormat="1" x14ac:dyDescent="0.25">
      <c r="A469" s="183"/>
      <c r="B469" s="190"/>
      <c r="C469" s="193"/>
      <c r="D469" s="23">
        <f>'[2]16 anys'!I113</f>
        <v>7.5</v>
      </c>
      <c r="E469" s="23">
        <f>'[2]16 anys'!O113</f>
        <v>8</v>
      </c>
      <c r="F469" s="24">
        <f>'[2]16 anys'!P113</f>
        <v>7.75</v>
      </c>
      <c r="G469" s="23">
        <f>'[2]16 anys'!S113</f>
        <v>7</v>
      </c>
      <c r="H469" s="23">
        <f>'[2]16 anys'!AD113</f>
        <v>7</v>
      </c>
      <c r="I469" s="24">
        <f>'[2]16 anys'!AE113</f>
        <v>7</v>
      </c>
      <c r="J469" s="9">
        <f>'[2]16 anys'!AJ113</f>
        <v>7.583333333333333</v>
      </c>
    </row>
    <row r="470" spans="1:10" s="33" customFormat="1" x14ac:dyDescent="0.25">
      <c r="A470" s="183"/>
      <c r="B470" s="190"/>
      <c r="C470" s="193"/>
      <c r="D470" s="23">
        <f>'[2]16 anys'!I114</f>
        <v>4.333333333333333</v>
      </c>
      <c r="E470" s="23">
        <f>'[2]16 anys'!O114</f>
        <v>5</v>
      </c>
      <c r="F470" s="24">
        <f>'[2]16 anys'!P114</f>
        <v>4.6666666666666661</v>
      </c>
      <c r="G470" s="13"/>
      <c r="H470" s="23">
        <f>'[2]16 anys'!AD114</f>
        <v>7</v>
      </c>
      <c r="I470" s="24">
        <f>'[2]16 anys'!AE114</f>
        <v>7</v>
      </c>
      <c r="J470" s="9">
        <f>'[2]16 anys'!AJ114</f>
        <v>7.1666666666666661</v>
      </c>
    </row>
    <row r="471" spans="1:10" s="33" customFormat="1" x14ac:dyDescent="0.25">
      <c r="A471" s="183"/>
      <c r="B471" s="190"/>
      <c r="C471" s="193"/>
      <c r="D471" s="23">
        <f>'[2]16 anys'!I115</f>
        <v>5.333333333333333</v>
      </c>
      <c r="E471" s="23">
        <f>'[2]16 anys'!O115</f>
        <v>5</v>
      </c>
      <c r="F471" s="24">
        <f>'[2]16 anys'!P115</f>
        <v>5.1666666666666661</v>
      </c>
      <c r="G471" s="13"/>
      <c r="H471" s="23">
        <f>'[2]16 anys'!AD115</f>
        <v>5</v>
      </c>
      <c r="I471" s="24">
        <f>'[2]16 anys'!AE115</f>
        <v>5</v>
      </c>
      <c r="J471" s="9">
        <f>'[2]16 anys'!AJ115</f>
        <v>6.5416666666666661</v>
      </c>
    </row>
    <row r="472" spans="1:10" s="33" customFormat="1" x14ac:dyDescent="0.25">
      <c r="A472" s="183"/>
      <c r="B472" s="190"/>
      <c r="C472" s="193"/>
      <c r="D472" s="23">
        <f>'[2]16 anys'!I116</f>
        <v>4.666666666666667</v>
      </c>
      <c r="E472" s="23">
        <f>'[2]16 anys'!O116</f>
        <v>6</v>
      </c>
      <c r="F472" s="24">
        <f>'[2]16 anys'!P116</f>
        <v>5.3333333333333339</v>
      </c>
      <c r="G472" s="13"/>
      <c r="H472" s="23">
        <f>'[2]16 anys'!AD116</f>
        <v>7</v>
      </c>
      <c r="I472" s="24">
        <f>'[2]16 anys'!AE116</f>
        <v>7</v>
      </c>
      <c r="J472" s="9">
        <f>'[2]16 anys'!AJ116</f>
        <v>7.3333333333333339</v>
      </c>
    </row>
    <row r="473" spans="1:10" s="33" customFormat="1" x14ac:dyDescent="0.25">
      <c r="A473" s="183"/>
      <c r="B473" s="190"/>
      <c r="C473" s="193"/>
      <c r="D473" s="13"/>
      <c r="E473" s="13"/>
      <c r="F473" s="29"/>
      <c r="G473" s="13"/>
      <c r="H473" s="13"/>
      <c r="I473" s="29"/>
      <c r="J473" s="31"/>
    </row>
    <row r="474" spans="1:10" s="33" customFormat="1" x14ac:dyDescent="0.25">
      <c r="A474" s="183"/>
      <c r="B474" s="190"/>
      <c r="C474" s="193"/>
      <c r="D474" s="23">
        <f>'[2]16 anys'!I118</f>
        <v>5.5</v>
      </c>
      <c r="E474" s="23">
        <f>'[2]16 anys'!O118</f>
        <v>5</v>
      </c>
      <c r="F474" s="24">
        <f>'[2]16 anys'!P118</f>
        <v>5.25</v>
      </c>
      <c r="G474" s="13"/>
      <c r="H474" s="23">
        <f>'[2]16 anys'!AD118</f>
        <v>5</v>
      </c>
      <c r="I474" s="24">
        <f>'[2]16 anys'!AE118</f>
        <v>5</v>
      </c>
      <c r="J474" s="9">
        <f>'[2]16 anys'!AJ118</f>
        <v>6.0625</v>
      </c>
    </row>
    <row r="475" spans="1:10" s="33" customFormat="1" x14ac:dyDescent="0.25">
      <c r="A475" s="183"/>
      <c r="B475" s="190"/>
      <c r="C475" s="193"/>
      <c r="D475" s="23">
        <f>'[2]16 anys'!I119</f>
        <v>6</v>
      </c>
      <c r="E475" s="23">
        <f>'[2]16 anys'!O119</f>
        <v>5.333333333333333</v>
      </c>
      <c r="F475" s="24">
        <f>'[2]16 anys'!P119</f>
        <v>5.6666666666666661</v>
      </c>
      <c r="G475" s="13"/>
      <c r="H475" s="23">
        <f>'[2]16 anys'!AD119</f>
        <v>8</v>
      </c>
      <c r="I475" s="24">
        <f>'[2]16 anys'!AE119</f>
        <v>8</v>
      </c>
      <c r="J475" s="9">
        <f>'[2]16 anys'!AJ119</f>
        <v>6.8888888888888884</v>
      </c>
    </row>
    <row r="476" spans="1:10" s="33" customFormat="1" x14ac:dyDescent="0.25">
      <c r="A476" s="183"/>
      <c r="B476" s="190"/>
      <c r="C476" s="193"/>
      <c r="D476" s="23">
        <f>'[2]16 anys'!I121</f>
        <v>7.4</v>
      </c>
      <c r="E476" s="23">
        <f>'[2]16 anys'!O121</f>
        <v>6</v>
      </c>
      <c r="F476" s="24">
        <f>'[2]16 anys'!P121</f>
        <v>6.7</v>
      </c>
      <c r="G476" s="23">
        <f>'[2]16 anys'!S121</f>
        <v>6</v>
      </c>
      <c r="H476" s="23">
        <f>'[2]16 anys'!AD121</f>
        <v>7.5</v>
      </c>
      <c r="I476" s="24">
        <f>'[2]16 anys'!AE121</f>
        <v>6.75</v>
      </c>
      <c r="J476" s="9">
        <f>'[2]16 anys'!AJ121</f>
        <v>7.4833333333333334</v>
      </c>
    </row>
    <row r="477" spans="1:10" s="33" customFormat="1" x14ac:dyDescent="0.25">
      <c r="A477" s="183"/>
      <c r="B477" s="190"/>
      <c r="C477" s="193"/>
      <c r="D477" s="23">
        <f>'[2]16 anys'!I126</f>
        <v>5.25</v>
      </c>
      <c r="E477" s="23">
        <f>'[2]16 anys'!O126</f>
        <v>5</v>
      </c>
      <c r="F477" s="24">
        <f>'[2]16 anys'!P126</f>
        <v>5.125</v>
      </c>
      <c r="G477" s="23">
        <f>'[2]16 anys'!S126</f>
        <v>5</v>
      </c>
      <c r="H477" s="23">
        <f>'[2]16 anys'!AD126</f>
        <v>6</v>
      </c>
      <c r="I477" s="24">
        <f>'[2]16 anys'!AE126</f>
        <v>5.5</v>
      </c>
      <c r="J477" s="9">
        <f>'[2]16 anys'!AJ126</f>
        <v>5.875</v>
      </c>
    </row>
    <row r="478" spans="1:10" s="33" customFormat="1" x14ac:dyDescent="0.25">
      <c r="A478" s="183"/>
      <c r="B478" s="190"/>
      <c r="C478" s="193"/>
      <c r="D478" s="13"/>
      <c r="E478" s="13"/>
      <c r="F478" s="29"/>
      <c r="G478" s="13"/>
      <c r="H478" s="13"/>
      <c r="I478" s="29"/>
      <c r="J478" s="31"/>
    </row>
    <row r="479" spans="1:10" s="33" customFormat="1" x14ac:dyDescent="0.25">
      <c r="A479" s="183"/>
      <c r="B479" s="190"/>
      <c r="C479" s="193"/>
      <c r="D479" s="23">
        <f>'[2]16 anys'!I129</f>
        <v>6</v>
      </c>
      <c r="E479" s="23">
        <f>'[2]16 anys'!O129</f>
        <v>3.6666666666666665</v>
      </c>
      <c r="F479" s="24">
        <f>'[2]16 anys'!P129</f>
        <v>4.833333333333333</v>
      </c>
      <c r="G479" s="13"/>
      <c r="H479" s="23">
        <f>'[2]16 anys'!AD129</f>
        <v>5.5</v>
      </c>
      <c r="I479" s="24">
        <f>'[2]16 anys'!AE129</f>
        <v>5.5</v>
      </c>
      <c r="J479" s="9">
        <f>'[2]16 anys'!AJ129</f>
        <v>6.1111111111111107</v>
      </c>
    </row>
    <row r="480" spans="1:10" s="33" customFormat="1" x14ac:dyDescent="0.25">
      <c r="A480" s="183"/>
      <c r="B480" s="190"/>
      <c r="C480" s="194"/>
      <c r="D480" s="10">
        <f>'[2]16 anys'!I130</f>
        <v>8.6666666666666661</v>
      </c>
      <c r="E480" s="10">
        <f>'[2]16 anys'!O130</f>
        <v>7.333333333333333</v>
      </c>
      <c r="F480" s="11">
        <f>'[2]16 anys'!P130</f>
        <v>8</v>
      </c>
      <c r="G480" s="30"/>
      <c r="H480" s="10">
        <f>'[2]16 anys'!AD130</f>
        <v>7</v>
      </c>
      <c r="I480" s="11">
        <f>'[2]16 anys'!AE130</f>
        <v>7</v>
      </c>
      <c r="J480" s="12">
        <f>'[2]16 anys'!AJ130</f>
        <v>7.666666666666667</v>
      </c>
    </row>
    <row r="481" spans="1:10" s="33" customFormat="1" x14ac:dyDescent="0.25">
      <c r="A481" s="183"/>
      <c r="B481" s="190"/>
      <c r="C481" s="195" t="s">
        <v>13</v>
      </c>
      <c r="D481" s="23">
        <f>'[2]16 anys'!I3</f>
        <v>5.666666666666667</v>
      </c>
      <c r="E481" s="23">
        <f>'[2]16 anys'!O3</f>
        <v>5</v>
      </c>
      <c r="F481" s="24">
        <f>'[2]16 anys'!P3</f>
        <v>5.3333333333333339</v>
      </c>
      <c r="G481" s="23">
        <f>'[2]16 anys'!S3</f>
        <v>5</v>
      </c>
      <c r="H481" s="23">
        <f>'[2]16 anys'!AD3</f>
        <v>5.666666666666667</v>
      </c>
      <c r="I481" s="24">
        <f>'[2]16 anys'!AE3</f>
        <v>5.3333333333333339</v>
      </c>
      <c r="J481" s="9">
        <f>'[2]16 anys'!AJ3</f>
        <v>6.2222222222222223</v>
      </c>
    </row>
    <row r="482" spans="1:10" s="33" customFormat="1" x14ac:dyDescent="0.25">
      <c r="A482" s="183"/>
      <c r="B482" s="190"/>
      <c r="C482" s="196"/>
      <c r="D482" s="23">
        <f>'[2]16 anys'!I5</f>
        <v>5</v>
      </c>
      <c r="E482" s="23">
        <f>'[2]16 anys'!O5</f>
        <v>5</v>
      </c>
      <c r="F482" s="24">
        <f>'[2]16 anys'!P5</f>
        <v>5</v>
      </c>
      <c r="G482" s="13"/>
      <c r="H482" s="23">
        <f>'[2]16 anys'!AD5</f>
        <v>6</v>
      </c>
      <c r="I482" s="24">
        <f>'[2]16 anys'!AE5</f>
        <v>6</v>
      </c>
      <c r="J482" s="9">
        <f>'[2]16 anys'!AJ5</f>
        <v>6.333333333333333</v>
      </c>
    </row>
    <row r="483" spans="1:10" s="33" customFormat="1" x14ac:dyDescent="0.25">
      <c r="A483" s="183"/>
      <c r="B483" s="190"/>
      <c r="C483" s="196"/>
      <c r="D483" s="23">
        <f>'[2]16 anys'!I7</f>
        <v>6</v>
      </c>
      <c r="E483" s="23">
        <f>'[2]16 anys'!O7</f>
        <v>6</v>
      </c>
      <c r="F483" s="24">
        <f>'[2]16 anys'!P7</f>
        <v>6</v>
      </c>
      <c r="G483" s="23">
        <f>'[2]16 anys'!S7</f>
        <v>5</v>
      </c>
      <c r="H483" s="23">
        <f>'[2]16 anys'!AD7</f>
        <v>7.25</v>
      </c>
      <c r="I483" s="24">
        <f>'[2]16 anys'!AE7</f>
        <v>6.125</v>
      </c>
      <c r="J483" s="9">
        <f>'[2]16 anys'!AJ7</f>
        <v>6.708333333333333</v>
      </c>
    </row>
    <row r="484" spans="1:10" s="33" customFormat="1" x14ac:dyDescent="0.25">
      <c r="A484" s="183"/>
      <c r="B484" s="190"/>
      <c r="C484" s="196"/>
      <c r="D484" s="23">
        <f>'[2]16 anys'!I9</f>
        <v>8</v>
      </c>
      <c r="E484" s="23">
        <f>'[2]16 anys'!O9</f>
        <v>7</v>
      </c>
      <c r="F484" s="24">
        <f>'[2]16 anys'!P9</f>
        <v>7.5</v>
      </c>
      <c r="G484" s="23">
        <f>'[2]16 anys'!S9</f>
        <v>5</v>
      </c>
      <c r="H484" s="23">
        <f>'[2]16 anys'!AD9</f>
        <v>6.75</v>
      </c>
      <c r="I484" s="24">
        <f>'[2]16 anys'!AE9</f>
        <v>5.875</v>
      </c>
      <c r="J484" s="9">
        <f>'[2]16 anys'!AJ9</f>
        <v>7.458333333333333</v>
      </c>
    </row>
    <row r="485" spans="1:10" s="33" customFormat="1" x14ac:dyDescent="0.25">
      <c r="A485" s="183"/>
      <c r="B485" s="190"/>
      <c r="C485" s="196"/>
      <c r="D485" s="23">
        <f>'[2]16 anys'!I11</f>
        <v>5.666666666666667</v>
      </c>
      <c r="E485" s="23">
        <f>'[2]16 anys'!O11</f>
        <v>7</v>
      </c>
      <c r="F485" s="24">
        <f>'[2]16 anys'!P11</f>
        <v>6.3333333333333339</v>
      </c>
      <c r="G485" s="23">
        <f>'[2]16 anys'!S11</f>
        <v>5</v>
      </c>
      <c r="H485" s="23">
        <f>'[2]16 anys'!AD11</f>
        <v>6.5</v>
      </c>
      <c r="I485" s="24">
        <f>'[2]16 anys'!AE11</f>
        <v>5.75</v>
      </c>
      <c r="J485" s="9">
        <f>'[2]16 anys'!AJ11</f>
        <v>6.6944444444444455</v>
      </c>
    </row>
    <row r="486" spans="1:10" s="33" customFormat="1" x14ac:dyDescent="0.25">
      <c r="A486" s="183"/>
      <c r="B486" s="190"/>
      <c r="C486" s="196"/>
      <c r="D486" s="23">
        <f>'[2]16 anys'!I12</f>
        <v>7</v>
      </c>
      <c r="E486" s="23">
        <f>'[2]16 anys'!O12</f>
        <v>8</v>
      </c>
      <c r="F486" s="24">
        <f>'[2]16 anys'!P12</f>
        <v>7.5</v>
      </c>
      <c r="G486" s="23">
        <f>'[2]16 anys'!S12</f>
        <v>5</v>
      </c>
      <c r="H486" s="23">
        <f>'[2]16 anys'!AD12</f>
        <v>6.75</v>
      </c>
      <c r="I486" s="24">
        <f>'[2]16 anys'!AE12</f>
        <v>5.875</v>
      </c>
      <c r="J486" s="9">
        <f>'[2]16 anys'!AJ12</f>
        <v>7.125</v>
      </c>
    </row>
    <row r="487" spans="1:10" s="33" customFormat="1" x14ac:dyDescent="0.25">
      <c r="A487" s="183"/>
      <c r="B487" s="190"/>
      <c r="C487" s="196"/>
      <c r="D487" s="23">
        <f>'[2]16 anys'!I14</f>
        <v>9</v>
      </c>
      <c r="E487" s="23">
        <f>'[2]16 anys'!O14</f>
        <v>6</v>
      </c>
      <c r="F487" s="24">
        <f>'[2]16 anys'!P14</f>
        <v>7.5</v>
      </c>
      <c r="G487" s="23">
        <f>'[2]16 anys'!S14</f>
        <v>5</v>
      </c>
      <c r="H487" s="23">
        <f>'[2]16 anys'!AD14</f>
        <v>8</v>
      </c>
      <c r="I487" s="24">
        <f>'[2]16 anys'!AE14</f>
        <v>6.5</v>
      </c>
      <c r="J487" s="9">
        <f>'[2]16 anys'!AJ14</f>
        <v>7.333333333333333</v>
      </c>
    </row>
    <row r="488" spans="1:10" s="33" customFormat="1" x14ac:dyDescent="0.25">
      <c r="A488" s="183"/>
      <c r="B488" s="190"/>
      <c r="C488" s="196"/>
      <c r="D488" s="23">
        <f>'[2]16 anys'!I15</f>
        <v>9.3333333333333339</v>
      </c>
      <c r="E488" s="23">
        <f>'[2]16 anys'!O15</f>
        <v>8</v>
      </c>
      <c r="F488" s="24">
        <f>'[2]16 anys'!P15</f>
        <v>8.6666666666666679</v>
      </c>
      <c r="G488" s="23">
        <f>'[2]16 anys'!S15</f>
        <v>7</v>
      </c>
      <c r="H488" s="23">
        <f>'[2]16 anys'!AD15</f>
        <v>7.75</v>
      </c>
      <c r="I488" s="24">
        <f>'[2]16 anys'!AE15</f>
        <v>7.375</v>
      </c>
      <c r="J488" s="9">
        <f>'[2]16 anys'!AJ15</f>
        <v>8.6805555555555554</v>
      </c>
    </row>
    <row r="489" spans="1:10" s="33" customFormat="1" x14ac:dyDescent="0.25">
      <c r="A489" s="183"/>
      <c r="B489" s="190"/>
      <c r="C489" s="196"/>
      <c r="D489" s="23">
        <f>'[2]16 anys'!I16</f>
        <v>8.3333333333333339</v>
      </c>
      <c r="E489" s="23">
        <f>'[2]16 anys'!O16</f>
        <v>8</v>
      </c>
      <c r="F489" s="24">
        <f>'[2]16 anys'!P16</f>
        <v>8.1666666666666679</v>
      </c>
      <c r="G489" s="23">
        <f>'[2]16 anys'!S16</f>
        <v>6</v>
      </c>
      <c r="H489" s="23">
        <f>'[2]16 anys'!AD16</f>
        <v>9</v>
      </c>
      <c r="I489" s="24">
        <f>'[2]16 anys'!AE16</f>
        <v>7.5</v>
      </c>
      <c r="J489" s="9">
        <f>'[2]16 anys'!AJ16</f>
        <v>8.2222222222222232</v>
      </c>
    </row>
    <row r="490" spans="1:10" s="33" customFormat="1" x14ac:dyDescent="0.25">
      <c r="A490" s="183"/>
      <c r="B490" s="190"/>
      <c r="C490" s="196"/>
      <c r="D490" s="23">
        <f>'[2]16 anys'!I19</f>
        <v>9.3333333333333339</v>
      </c>
      <c r="E490" s="23">
        <f>'[2]16 anys'!O19</f>
        <v>8</v>
      </c>
      <c r="F490" s="24">
        <f>'[2]16 anys'!P19</f>
        <v>8.6666666666666679</v>
      </c>
      <c r="G490" s="23">
        <f>'[2]16 anys'!S19</f>
        <v>8</v>
      </c>
      <c r="H490" s="23">
        <f>'[2]16 anys'!AD19</f>
        <v>8.25</v>
      </c>
      <c r="I490" s="24">
        <f>'[2]16 anys'!AE19</f>
        <v>8.125</v>
      </c>
      <c r="J490" s="9">
        <f>'[2]16 anys'!AJ19</f>
        <v>8.5972222222222232</v>
      </c>
    </row>
    <row r="491" spans="1:10" s="33" customFormat="1" x14ac:dyDescent="0.25">
      <c r="A491" s="183"/>
      <c r="B491" s="190"/>
      <c r="C491" s="196"/>
      <c r="D491" s="23">
        <f>'[2]16 anys'!I20</f>
        <v>6</v>
      </c>
      <c r="E491" s="23">
        <f>'[2]16 anys'!O20</f>
        <v>6</v>
      </c>
      <c r="F491" s="24">
        <f>'[2]16 anys'!P20</f>
        <v>6</v>
      </c>
      <c r="G491" s="23">
        <f>'[2]16 anys'!S20</f>
        <v>7</v>
      </c>
      <c r="H491" s="23">
        <f>'[2]16 anys'!AD20</f>
        <v>6</v>
      </c>
      <c r="I491" s="24">
        <f>'[2]16 anys'!AE20</f>
        <v>6.5</v>
      </c>
      <c r="J491" s="9">
        <f>'[2]16 anys'!AJ20</f>
        <v>6.5</v>
      </c>
    </row>
    <row r="492" spans="1:10" s="33" customFormat="1" x14ac:dyDescent="0.25">
      <c r="A492" s="183"/>
      <c r="B492" s="190"/>
      <c r="C492" s="196"/>
      <c r="D492" s="23">
        <f>'[2]16 anys'!I22</f>
        <v>10</v>
      </c>
      <c r="E492" s="23">
        <f>'[2]16 anys'!O22</f>
        <v>10</v>
      </c>
      <c r="F492" s="24">
        <f>'[2]16 anys'!P22</f>
        <v>10</v>
      </c>
      <c r="G492" s="23">
        <f>'[2]16 anys'!S22</f>
        <v>10</v>
      </c>
      <c r="H492" s="23">
        <f>'[2]16 anys'!AD22</f>
        <v>10</v>
      </c>
      <c r="I492" s="24">
        <f>'[2]16 anys'!AE22</f>
        <v>10</v>
      </c>
      <c r="J492" s="9">
        <f>'[2]16 anys'!AJ22</f>
        <v>10</v>
      </c>
    </row>
    <row r="493" spans="1:10" s="33" customFormat="1" x14ac:dyDescent="0.25">
      <c r="A493" s="183"/>
      <c r="B493" s="190"/>
      <c r="C493" s="196"/>
      <c r="D493" s="23">
        <f>'[2]16 anys'!I23</f>
        <v>5</v>
      </c>
      <c r="E493" s="23">
        <f>'[2]16 anys'!O23</f>
        <v>6</v>
      </c>
      <c r="F493" s="24">
        <f>'[2]16 anys'!P23</f>
        <v>5.5</v>
      </c>
      <c r="G493" s="23">
        <f>'[2]16 anys'!S23</f>
        <v>5</v>
      </c>
      <c r="H493" s="23">
        <f>'[2]16 anys'!AD23</f>
        <v>7</v>
      </c>
      <c r="I493" s="24">
        <f>'[2]16 anys'!AE23</f>
        <v>6</v>
      </c>
      <c r="J493" s="9">
        <f>'[2]16 anys'!AJ23</f>
        <v>6.5</v>
      </c>
    </row>
    <row r="494" spans="1:10" s="33" customFormat="1" x14ac:dyDescent="0.25">
      <c r="A494" s="183"/>
      <c r="B494" s="190"/>
      <c r="C494" s="196"/>
      <c r="D494" s="23">
        <f>'[2]16 anys'!I24</f>
        <v>7.666666666666667</v>
      </c>
      <c r="E494" s="23">
        <f>'[2]16 anys'!O24</f>
        <v>7</v>
      </c>
      <c r="F494" s="24">
        <f>'[2]16 anys'!P24</f>
        <v>7.3333333333333339</v>
      </c>
      <c r="G494" s="23">
        <f>'[2]16 anys'!S24</f>
        <v>5</v>
      </c>
      <c r="H494" s="23">
        <f>'[2]16 anys'!AD24</f>
        <v>6.5</v>
      </c>
      <c r="I494" s="24">
        <f>'[2]16 anys'!AE24</f>
        <v>5.75</v>
      </c>
      <c r="J494" s="9">
        <f>'[2]16 anys'!AJ24</f>
        <v>6.6944444444444455</v>
      </c>
    </row>
    <row r="495" spans="1:10" s="33" customFormat="1" x14ac:dyDescent="0.25">
      <c r="A495" s="183"/>
      <c r="B495" s="190"/>
      <c r="C495" s="196"/>
      <c r="D495" s="23">
        <f>'[2]16 anys'!I28</f>
        <v>5.333333333333333</v>
      </c>
      <c r="E495" s="23">
        <f>'[2]16 anys'!O28</f>
        <v>5</v>
      </c>
      <c r="F495" s="24">
        <f>'[2]16 anys'!P28</f>
        <v>5.1666666666666661</v>
      </c>
      <c r="G495" s="23">
        <f>'[2]16 anys'!S28</f>
        <v>5</v>
      </c>
      <c r="H495" s="23">
        <f>'[2]16 anys'!AD28</f>
        <v>5.5</v>
      </c>
      <c r="I495" s="24">
        <f>'[2]16 anys'!AE28</f>
        <v>5.25</v>
      </c>
      <c r="J495" s="9">
        <f>'[2]16 anys'!AJ28</f>
        <v>6.1388888888888884</v>
      </c>
    </row>
    <row r="496" spans="1:10" s="33" customFormat="1" x14ac:dyDescent="0.25">
      <c r="A496" s="183"/>
      <c r="B496" s="190"/>
      <c r="C496" s="196"/>
      <c r="D496" s="23">
        <f>'[2]16 anys'!I29</f>
        <v>6.333333333333333</v>
      </c>
      <c r="E496" s="23">
        <f>'[2]16 anys'!O29</f>
        <v>8</v>
      </c>
      <c r="F496" s="24">
        <f>'[2]16 anys'!P29</f>
        <v>7.1666666666666661</v>
      </c>
      <c r="G496" s="23">
        <f>'[2]16 anys'!S29</f>
        <v>6</v>
      </c>
      <c r="H496" s="23">
        <f>'[2]16 anys'!AD29</f>
        <v>6.5</v>
      </c>
      <c r="I496" s="24">
        <f>'[2]16 anys'!AE29</f>
        <v>6.25</v>
      </c>
      <c r="J496" s="9">
        <f>'[2]16 anys'!AJ29</f>
        <v>7.1388888888888884</v>
      </c>
    </row>
    <row r="497" spans="1:10" s="33" customFormat="1" x14ac:dyDescent="0.25">
      <c r="A497" s="183"/>
      <c r="B497" s="190"/>
      <c r="C497" s="196"/>
      <c r="D497" s="23">
        <f>'[2]16 anys'!I30</f>
        <v>7.333333333333333</v>
      </c>
      <c r="E497" s="23">
        <f>'[2]16 anys'!O30</f>
        <v>8</v>
      </c>
      <c r="F497" s="24">
        <f>'[2]16 anys'!P30</f>
        <v>7.6666666666666661</v>
      </c>
      <c r="G497" s="23">
        <f>'[2]16 anys'!S30</f>
        <v>5</v>
      </c>
      <c r="H497" s="23">
        <f>'[2]16 anys'!AD30</f>
        <v>8.5</v>
      </c>
      <c r="I497" s="24">
        <f>'[2]16 anys'!AE30</f>
        <v>6.75</v>
      </c>
      <c r="J497" s="9">
        <f>'[2]16 anys'!AJ30</f>
        <v>7.8055555555555545</v>
      </c>
    </row>
    <row r="498" spans="1:10" s="33" customFormat="1" x14ac:dyDescent="0.25">
      <c r="A498" s="183"/>
      <c r="B498" s="190"/>
      <c r="C498" s="196"/>
      <c r="D498" s="23">
        <f>'[2]16 anys'!I31</f>
        <v>9</v>
      </c>
      <c r="E498" s="23">
        <f>'[2]16 anys'!O31</f>
        <v>8</v>
      </c>
      <c r="F498" s="24">
        <f>'[2]16 anys'!P31</f>
        <v>8.5</v>
      </c>
      <c r="G498" s="23">
        <f>'[2]16 anys'!S31</f>
        <v>5</v>
      </c>
      <c r="H498" s="23">
        <f>'[2]16 anys'!AD31</f>
        <v>7.75</v>
      </c>
      <c r="I498" s="24">
        <f>'[2]16 anys'!AE31</f>
        <v>6.375</v>
      </c>
      <c r="J498" s="9">
        <f>'[2]16 anys'!AJ31</f>
        <v>7.958333333333333</v>
      </c>
    </row>
    <row r="499" spans="1:10" s="33" customFormat="1" x14ac:dyDescent="0.25">
      <c r="A499" s="183"/>
      <c r="B499" s="190"/>
      <c r="C499" s="196"/>
      <c r="D499" s="23">
        <f>'[2]16 anys'!I34</f>
        <v>5</v>
      </c>
      <c r="E499" s="23">
        <f>'[2]16 anys'!O34</f>
        <v>5</v>
      </c>
      <c r="F499" s="24">
        <f>'[2]16 anys'!P34</f>
        <v>5</v>
      </c>
      <c r="G499" s="23">
        <f>'[2]16 anys'!S34</f>
        <v>3</v>
      </c>
      <c r="H499" s="23">
        <f>'[2]16 anys'!AD34</f>
        <v>4.25</v>
      </c>
      <c r="I499" s="24">
        <f>'[2]16 anys'!AE34</f>
        <v>3.625</v>
      </c>
      <c r="J499" s="9">
        <f>'[2]16 anys'!AJ34</f>
        <v>4.875</v>
      </c>
    </row>
    <row r="500" spans="1:10" s="33" customFormat="1" x14ac:dyDescent="0.25">
      <c r="A500" s="183"/>
      <c r="B500" s="190"/>
      <c r="C500" s="196"/>
      <c r="D500" s="23">
        <f>'[2]16 anys'!I35</f>
        <v>8.3333333333333339</v>
      </c>
      <c r="E500" s="23">
        <f>'[2]16 anys'!O35</f>
        <v>9</v>
      </c>
      <c r="F500" s="24">
        <f>'[2]16 anys'!P35</f>
        <v>8.6666666666666679</v>
      </c>
      <c r="G500" s="23">
        <f>'[2]16 anys'!S35</f>
        <v>7</v>
      </c>
      <c r="H500" s="23">
        <f>'[2]16 anys'!AD35</f>
        <v>7.75</v>
      </c>
      <c r="I500" s="24">
        <f>'[2]16 anys'!AE35</f>
        <v>7.375</v>
      </c>
      <c r="J500" s="9">
        <f>'[2]16 anys'!AJ35</f>
        <v>8.0138888888888893</v>
      </c>
    </row>
    <row r="501" spans="1:10" s="33" customFormat="1" x14ac:dyDescent="0.25">
      <c r="A501" s="183"/>
      <c r="B501" s="190"/>
      <c r="C501" s="196"/>
      <c r="D501" s="23">
        <f>'[2]16 anys'!I36</f>
        <v>5.666666666666667</v>
      </c>
      <c r="E501" s="23">
        <f>'[2]16 anys'!O36</f>
        <v>6</v>
      </c>
      <c r="F501" s="24">
        <f>'[2]16 anys'!P36</f>
        <v>5.8333333333333339</v>
      </c>
      <c r="G501" s="23">
        <f>'[2]16 anys'!S36</f>
        <v>5</v>
      </c>
      <c r="H501" s="23">
        <f>'[2]16 anys'!AD36</f>
        <v>6.75</v>
      </c>
      <c r="I501" s="24">
        <f>'[2]16 anys'!AE36</f>
        <v>5.875</v>
      </c>
      <c r="J501" s="9">
        <f>'[2]16 anys'!AJ36</f>
        <v>6.2361111111111116</v>
      </c>
    </row>
    <row r="502" spans="1:10" s="33" customFormat="1" x14ac:dyDescent="0.25">
      <c r="A502" s="183"/>
      <c r="B502" s="190"/>
      <c r="C502" s="196"/>
      <c r="D502" s="23">
        <f>'[2]16 anys'!I37</f>
        <v>9</v>
      </c>
      <c r="E502" s="23">
        <f>'[2]16 anys'!O37</f>
        <v>9</v>
      </c>
      <c r="F502" s="24">
        <f>'[2]16 anys'!P37</f>
        <v>9</v>
      </c>
      <c r="G502" s="23">
        <f>'[2]16 anys'!S37</f>
        <v>9</v>
      </c>
      <c r="H502" s="23">
        <f>'[2]16 anys'!AD37</f>
        <v>8.75</v>
      </c>
      <c r="I502" s="24">
        <f>'[2]16 anys'!AE37</f>
        <v>8.875</v>
      </c>
      <c r="J502" s="9">
        <f>'[2]16 anys'!AJ37</f>
        <v>8.625</v>
      </c>
    </row>
    <row r="503" spans="1:10" s="33" customFormat="1" x14ac:dyDescent="0.25">
      <c r="A503" s="183"/>
      <c r="B503" s="190"/>
      <c r="C503" s="196"/>
      <c r="D503" s="23">
        <f>'[2]16 anys'!I38</f>
        <v>6</v>
      </c>
      <c r="E503" s="23">
        <f>'[2]16 anys'!O38</f>
        <v>8</v>
      </c>
      <c r="F503" s="24">
        <f>'[2]16 anys'!P38</f>
        <v>7</v>
      </c>
      <c r="G503" s="23">
        <f>'[2]16 anys'!S38</f>
        <v>6</v>
      </c>
      <c r="H503" s="23">
        <f>'[2]16 anys'!AD38</f>
        <v>6.5</v>
      </c>
      <c r="I503" s="24">
        <f>'[2]16 anys'!AE38</f>
        <v>6.25</v>
      </c>
      <c r="J503" s="9">
        <f>'[2]16 anys'!AJ38</f>
        <v>7.083333333333333</v>
      </c>
    </row>
    <row r="504" spans="1:10" s="33" customFormat="1" x14ac:dyDescent="0.25">
      <c r="A504" s="183"/>
      <c r="B504" s="190"/>
      <c r="C504" s="196"/>
      <c r="D504" s="23">
        <f>'[2]16 anys'!I39</f>
        <v>6</v>
      </c>
      <c r="E504" s="23">
        <f>'[2]16 anys'!O39</f>
        <v>5</v>
      </c>
      <c r="F504" s="24">
        <f>'[2]16 anys'!P39</f>
        <v>5.5</v>
      </c>
      <c r="G504" s="23">
        <f>'[2]16 anys'!S39</f>
        <v>5</v>
      </c>
      <c r="H504" s="23">
        <f>'[2]16 anys'!AD39</f>
        <v>6.75</v>
      </c>
      <c r="I504" s="24">
        <f>'[2]16 anys'!AE39</f>
        <v>5.875</v>
      </c>
      <c r="J504" s="9">
        <f>'[2]16 anys'!AJ39</f>
        <v>6.791666666666667</v>
      </c>
    </row>
    <row r="505" spans="1:10" s="33" customFormat="1" x14ac:dyDescent="0.25">
      <c r="A505" s="183"/>
      <c r="B505" s="190"/>
      <c r="C505" s="196"/>
      <c r="D505" s="23">
        <f>'[2]16 anys'!I41</f>
        <v>2</v>
      </c>
      <c r="E505" s="13"/>
      <c r="F505" s="24">
        <f>'[2]16 anys'!P41</f>
        <v>2</v>
      </c>
      <c r="G505" s="23">
        <f>'[2]16 anys'!S41</f>
        <v>1</v>
      </c>
      <c r="H505" s="23">
        <f>'[2]16 anys'!AD41</f>
        <v>4.25</v>
      </c>
      <c r="I505" s="24">
        <f>'[2]16 anys'!AE41</f>
        <v>2.625</v>
      </c>
      <c r="J505" s="9">
        <f>'[2]16 anys'!AJ41</f>
        <v>3.5416666666666665</v>
      </c>
    </row>
    <row r="506" spans="1:10" s="33" customFormat="1" x14ac:dyDescent="0.25">
      <c r="A506" s="183"/>
      <c r="B506" s="190"/>
      <c r="C506" s="196"/>
      <c r="D506" s="23">
        <f>'[2]16 anys'!I42</f>
        <v>3.6666666666666665</v>
      </c>
      <c r="E506" s="23">
        <f>'[2]16 anys'!O42</f>
        <v>5</v>
      </c>
      <c r="F506" s="24">
        <f>'[2]16 anys'!P42</f>
        <v>4.333333333333333</v>
      </c>
      <c r="G506" s="23">
        <f>'[2]16 anys'!S42</f>
        <v>5</v>
      </c>
      <c r="H506" s="23">
        <f>'[2]16 anys'!AD42</f>
        <v>6</v>
      </c>
      <c r="I506" s="24">
        <f>'[2]16 anys'!AE42</f>
        <v>5.5</v>
      </c>
      <c r="J506" s="9">
        <f>'[2]16 anys'!AJ42</f>
        <v>5.9444444444444438</v>
      </c>
    </row>
    <row r="507" spans="1:10" s="33" customFormat="1" x14ac:dyDescent="0.25">
      <c r="A507" s="183"/>
      <c r="B507" s="190"/>
      <c r="C507" s="196"/>
      <c r="D507" s="23">
        <f>'[2]16 anys'!I45</f>
        <v>9.25</v>
      </c>
      <c r="E507" s="23">
        <f>'[2]16 anys'!O45</f>
        <v>7.5</v>
      </c>
      <c r="F507" s="24">
        <f>'[2]16 anys'!P45</f>
        <v>8.375</v>
      </c>
      <c r="G507" s="23">
        <f>'[2]16 anys'!S45</f>
        <v>6</v>
      </c>
      <c r="H507" s="23">
        <f>'[2]16 anys'!AD45</f>
        <v>8.3333333333333339</v>
      </c>
      <c r="I507" s="24">
        <f>'[2]16 anys'!AE45</f>
        <v>7.166666666666667</v>
      </c>
      <c r="J507" s="9">
        <f>'[2]16 anys'!AJ45</f>
        <v>8.5138888888888893</v>
      </c>
    </row>
    <row r="508" spans="1:10" s="33" customFormat="1" x14ac:dyDescent="0.25">
      <c r="A508" s="183"/>
      <c r="B508" s="190"/>
      <c r="C508" s="196"/>
      <c r="D508" s="23">
        <f>'[2]16 anys'!I46</f>
        <v>8.6666666666666661</v>
      </c>
      <c r="E508" s="23">
        <f>'[2]16 anys'!O46</f>
        <v>9</v>
      </c>
      <c r="F508" s="24">
        <f>'[2]16 anys'!P46</f>
        <v>8.8333333333333321</v>
      </c>
      <c r="G508" s="23">
        <f>'[2]16 anys'!S46</f>
        <v>8</v>
      </c>
      <c r="H508" s="23">
        <f>'[2]16 anys'!AD46</f>
        <v>8.5</v>
      </c>
      <c r="I508" s="24">
        <f>'[2]16 anys'!AE46</f>
        <v>8.25</v>
      </c>
      <c r="J508" s="9">
        <f>'[2]16 anys'!AJ46</f>
        <v>8.6944444444444446</v>
      </c>
    </row>
    <row r="509" spans="1:10" s="33" customFormat="1" x14ac:dyDescent="0.25">
      <c r="A509" s="183"/>
      <c r="B509" s="190"/>
      <c r="C509" s="196"/>
      <c r="D509" s="23">
        <f>'[2]16 anys'!I49</f>
        <v>2.3333333333333335</v>
      </c>
      <c r="E509" s="23">
        <f>'[2]16 anys'!O49</f>
        <v>1</v>
      </c>
      <c r="F509" s="24">
        <f>'[2]16 anys'!P49</f>
        <v>1.6666666666666667</v>
      </c>
      <c r="G509" s="23">
        <f>'[2]16 anys'!S49</f>
        <v>1</v>
      </c>
      <c r="H509" s="23">
        <f>'[2]16 anys'!AD49</f>
        <v>5.25</v>
      </c>
      <c r="I509" s="24">
        <f>'[2]16 anys'!AE49</f>
        <v>3.125</v>
      </c>
      <c r="J509" s="9">
        <f>'[2]16 anys'!AJ49</f>
        <v>4.5972222222222223</v>
      </c>
    </row>
    <row r="510" spans="1:10" s="33" customFormat="1" x14ac:dyDescent="0.25">
      <c r="A510" s="183"/>
      <c r="B510" s="190"/>
      <c r="C510" s="196"/>
      <c r="D510" s="23">
        <f>'[2]16 anys'!I50</f>
        <v>6.666666666666667</v>
      </c>
      <c r="E510" s="23">
        <f>'[2]16 anys'!O50</f>
        <v>8</v>
      </c>
      <c r="F510" s="24">
        <f>'[2]16 anys'!P50</f>
        <v>7.3333333333333339</v>
      </c>
      <c r="G510" s="23">
        <f>'[2]16 anys'!S50</f>
        <v>5</v>
      </c>
      <c r="H510" s="23">
        <f>'[2]16 anys'!AD50</f>
        <v>7.5</v>
      </c>
      <c r="I510" s="24">
        <f>'[2]16 anys'!AE50</f>
        <v>6.25</v>
      </c>
      <c r="J510" s="9">
        <f>'[2]16 anys'!AJ50</f>
        <v>7.1944444444444455</v>
      </c>
    </row>
    <row r="511" spans="1:10" s="33" customFormat="1" x14ac:dyDescent="0.25">
      <c r="A511" s="183"/>
      <c r="B511" s="190"/>
      <c r="C511" s="196"/>
      <c r="D511" s="23">
        <f>'[2]16 anys'!I51</f>
        <v>3.3333333333333335</v>
      </c>
      <c r="E511" s="23">
        <f>'[2]16 anys'!O51</f>
        <v>5</v>
      </c>
      <c r="F511" s="24">
        <f>'[2]16 anys'!P51</f>
        <v>4.166666666666667</v>
      </c>
      <c r="G511" s="23">
        <f>'[2]16 anys'!S51</f>
        <v>3</v>
      </c>
      <c r="H511" s="23">
        <f>'[2]16 anys'!AD51</f>
        <v>6.25</v>
      </c>
      <c r="I511" s="24">
        <f>'[2]16 anys'!AE51</f>
        <v>4.625</v>
      </c>
      <c r="J511" s="9">
        <f>'[2]16 anys'!AJ51</f>
        <v>4.9305555555555562</v>
      </c>
    </row>
    <row r="512" spans="1:10" s="33" customFormat="1" x14ac:dyDescent="0.25">
      <c r="A512" s="183"/>
      <c r="B512" s="190"/>
      <c r="C512" s="196"/>
      <c r="D512" s="23">
        <f>'[2]16 anys'!I59</f>
        <v>6.666666666666667</v>
      </c>
      <c r="E512" s="23">
        <f>'[2]16 anys'!O59</f>
        <v>7</v>
      </c>
      <c r="F512" s="24">
        <f>'[2]16 anys'!P59</f>
        <v>6.8333333333333339</v>
      </c>
      <c r="G512" s="23">
        <f>'[2]16 anys'!S59</f>
        <v>6</v>
      </c>
      <c r="H512" s="23">
        <f>'[2]16 anys'!AD59</f>
        <v>6.5</v>
      </c>
      <c r="I512" s="24">
        <f>'[2]16 anys'!AE59</f>
        <v>6.25</v>
      </c>
      <c r="J512" s="9">
        <f>'[2]16 anys'!AJ59</f>
        <v>7.3611111111111116</v>
      </c>
    </row>
    <row r="513" spans="1:10" s="33" customFormat="1" x14ac:dyDescent="0.25">
      <c r="A513" s="183"/>
      <c r="B513" s="190"/>
      <c r="C513" s="196"/>
      <c r="D513" s="23">
        <f>'[2]16 anys'!I60</f>
        <v>5.333333333333333</v>
      </c>
      <c r="E513" s="23">
        <f>'[2]16 anys'!O60</f>
        <v>7</v>
      </c>
      <c r="F513" s="24">
        <f>'[2]16 anys'!P60</f>
        <v>6.1666666666666661</v>
      </c>
      <c r="G513" s="23">
        <f>'[2]16 anys'!S60</f>
        <v>3</v>
      </c>
      <c r="H513" s="23">
        <f>'[2]16 anys'!AD60</f>
        <v>6.5</v>
      </c>
      <c r="I513" s="24">
        <f>'[2]16 anys'!AE60</f>
        <v>4.75</v>
      </c>
      <c r="J513" s="9">
        <f>'[2]16 anys'!AJ60</f>
        <v>5.9722222222222214</v>
      </c>
    </row>
    <row r="514" spans="1:10" s="33" customFormat="1" x14ac:dyDescent="0.25">
      <c r="A514" s="183"/>
      <c r="B514" s="190"/>
      <c r="C514" s="196"/>
      <c r="D514" s="23">
        <f>'[2]16 anys'!I62</f>
        <v>5</v>
      </c>
      <c r="E514" s="23">
        <f>'[2]16 anys'!O62</f>
        <v>7</v>
      </c>
      <c r="F514" s="24">
        <f>'[2]16 anys'!P62</f>
        <v>6</v>
      </c>
      <c r="G514" s="23">
        <f>'[2]16 anys'!S62</f>
        <v>6</v>
      </c>
      <c r="H514" s="23">
        <f>'[2]16 anys'!AD62</f>
        <v>6.333333333333333</v>
      </c>
      <c r="I514" s="24">
        <f>'[2]16 anys'!AE62</f>
        <v>6.1666666666666661</v>
      </c>
      <c r="J514" s="9">
        <f>'[2]16 anys'!AJ62</f>
        <v>6.7222222222222214</v>
      </c>
    </row>
    <row r="515" spans="1:10" s="33" customFormat="1" x14ac:dyDescent="0.25">
      <c r="A515" s="183"/>
      <c r="B515" s="190"/>
      <c r="C515" s="196"/>
      <c r="D515" s="23">
        <f>'[2]16 anys'!I63</f>
        <v>5.666666666666667</v>
      </c>
      <c r="E515" s="23">
        <f>'[2]16 anys'!O63</f>
        <v>8</v>
      </c>
      <c r="F515" s="24">
        <f>'[2]16 anys'!P63</f>
        <v>6.8333333333333339</v>
      </c>
      <c r="G515" s="23">
        <f>'[2]16 anys'!S63</f>
        <v>5</v>
      </c>
      <c r="H515" s="23">
        <f>'[2]16 anys'!AD63</f>
        <v>6.666666666666667</v>
      </c>
      <c r="I515" s="24">
        <f>'[2]16 anys'!AE63</f>
        <v>5.8333333333333339</v>
      </c>
      <c r="J515" s="9">
        <f>'[2]16 anys'!AJ63</f>
        <v>6.2222222222222223</v>
      </c>
    </row>
    <row r="516" spans="1:10" s="33" customFormat="1" x14ac:dyDescent="0.25">
      <c r="A516" s="183"/>
      <c r="B516" s="190"/>
      <c r="C516" s="196"/>
      <c r="D516" s="23">
        <f>'[2]16 anys'!I66</f>
        <v>6.333333333333333</v>
      </c>
      <c r="E516" s="23">
        <f>'[2]16 anys'!O66</f>
        <v>8</v>
      </c>
      <c r="F516" s="24">
        <f>'[2]16 anys'!P66</f>
        <v>7.1666666666666661</v>
      </c>
      <c r="G516" s="23">
        <f>'[2]16 anys'!S66</f>
        <v>5</v>
      </c>
      <c r="H516" s="23">
        <f>'[2]16 anys'!AD66</f>
        <v>7</v>
      </c>
      <c r="I516" s="24">
        <f>'[2]16 anys'!AE66</f>
        <v>6</v>
      </c>
      <c r="J516" s="9">
        <f>'[2]16 anys'!AJ66</f>
        <v>7.0555555555555545</v>
      </c>
    </row>
    <row r="517" spans="1:10" s="33" customFormat="1" x14ac:dyDescent="0.25">
      <c r="A517" s="183"/>
      <c r="B517" s="190"/>
      <c r="C517" s="196"/>
      <c r="D517" s="23">
        <f>'[2]16 anys'!I71</f>
        <v>6</v>
      </c>
      <c r="E517" s="23">
        <f>'[2]16 anys'!O71</f>
        <v>5.5</v>
      </c>
      <c r="F517" s="24">
        <f>'[2]16 anys'!P71</f>
        <v>5.75</v>
      </c>
      <c r="G517" s="13"/>
      <c r="H517" s="23">
        <f>'[2]16 anys'!AD71</f>
        <v>7.333333333333333</v>
      </c>
      <c r="I517" s="24">
        <f>'[2]16 anys'!AE71</f>
        <v>7.1666666666666661</v>
      </c>
      <c r="J517" s="9">
        <f>'[2]16 anys'!AJ71</f>
        <v>6.9722222222222214</v>
      </c>
    </row>
    <row r="518" spans="1:10" s="33" customFormat="1" x14ac:dyDescent="0.25">
      <c r="A518" s="183"/>
      <c r="B518" s="190"/>
      <c r="C518" s="196"/>
      <c r="D518" s="13"/>
      <c r="E518" s="13"/>
      <c r="F518" s="29"/>
      <c r="G518" s="13"/>
      <c r="H518" s="13"/>
      <c r="I518" s="29"/>
      <c r="J518" s="31"/>
    </row>
    <row r="519" spans="1:10" s="33" customFormat="1" x14ac:dyDescent="0.25">
      <c r="A519" s="183"/>
      <c r="B519" s="190"/>
      <c r="C519" s="196"/>
      <c r="D519" s="23">
        <f>'[2]16 anys'!I73</f>
        <v>1.6666666666666667</v>
      </c>
      <c r="E519" s="23">
        <f>'[2]16 anys'!O73</f>
        <v>5</v>
      </c>
      <c r="F519" s="24">
        <f>'[2]16 anys'!P73</f>
        <v>3.3333333333333335</v>
      </c>
      <c r="G519" s="13"/>
      <c r="H519" s="23">
        <f>'[2]16 anys'!AD73</f>
        <v>2</v>
      </c>
      <c r="I519" s="24">
        <f>'[2]16 anys'!AE73</f>
        <v>2</v>
      </c>
      <c r="J519" s="9">
        <f>'[2]16 anys'!AJ73</f>
        <v>3.4444444444444446</v>
      </c>
    </row>
    <row r="520" spans="1:10" s="33" customFormat="1" x14ac:dyDescent="0.25">
      <c r="A520" s="183"/>
      <c r="B520" s="190"/>
      <c r="C520" s="196"/>
      <c r="D520" s="23">
        <f>'[2]16 anys'!I78</f>
        <v>5.333333333333333</v>
      </c>
      <c r="E520" s="23">
        <f>'[2]16 anys'!O78</f>
        <v>6.666666666666667</v>
      </c>
      <c r="F520" s="24">
        <f>'[2]16 anys'!P78</f>
        <v>6</v>
      </c>
      <c r="G520" s="23">
        <f>'[2]16 anys'!S78</f>
        <v>1</v>
      </c>
      <c r="H520" s="23">
        <f>'[2]16 anys'!AD78</f>
        <v>6</v>
      </c>
      <c r="I520" s="24">
        <f>'[2]16 anys'!AE78</f>
        <v>3.5</v>
      </c>
      <c r="J520" s="9">
        <f>'[2]16 anys'!AJ78</f>
        <v>5.833333333333333</v>
      </c>
    </row>
    <row r="521" spans="1:10" s="33" customFormat="1" x14ac:dyDescent="0.25">
      <c r="A521" s="183"/>
      <c r="B521" s="190"/>
      <c r="C521" s="196"/>
      <c r="D521" s="23">
        <f>'[2]16 anys'!I81</f>
        <v>4.333333333333333</v>
      </c>
      <c r="E521" s="23">
        <f>'[2]16 anys'!O81</f>
        <v>2.5</v>
      </c>
      <c r="F521" s="24">
        <f>'[2]16 anys'!P81</f>
        <v>3.4166666666666665</v>
      </c>
      <c r="G521" s="13"/>
      <c r="H521" s="23">
        <f>'[2]16 anys'!AD81</f>
        <v>4.333333333333333</v>
      </c>
      <c r="I521" s="24">
        <f>'[2]16 anys'!AE81</f>
        <v>4.333333333333333</v>
      </c>
      <c r="J521" s="9">
        <f>'[2]16 anys'!AJ81</f>
        <v>4.583333333333333</v>
      </c>
    </row>
    <row r="522" spans="1:10" s="33" customFormat="1" x14ac:dyDescent="0.25">
      <c r="A522" s="183"/>
      <c r="B522" s="190"/>
      <c r="C522" s="196"/>
      <c r="D522" s="23">
        <f>'[2]16 anys'!I85</f>
        <v>6</v>
      </c>
      <c r="E522" s="23">
        <f>'[2]16 anys'!O85</f>
        <v>5.5</v>
      </c>
      <c r="F522" s="24">
        <f>'[2]16 anys'!P85</f>
        <v>5.75</v>
      </c>
      <c r="G522" s="23">
        <f>'[2]16 anys'!S85</f>
        <v>6</v>
      </c>
      <c r="H522" s="23">
        <f>'[2]16 anys'!AD85</f>
        <v>7.333333333333333</v>
      </c>
      <c r="I522" s="24">
        <f>'[2]16 anys'!AE85</f>
        <v>6.6666666666666661</v>
      </c>
      <c r="J522" s="9">
        <f>'[2]16 anys'!AJ85</f>
        <v>6.8055555555555545</v>
      </c>
    </row>
    <row r="523" spans="1:10" s="33" customFormat="1" x14ac:dyDescent="0.25">
      <c r="A523" s="183"/>
      <c r="B523" s="190"/>
      <c r="C523" s="196"/>
      <c r="D523" s="23">
        <f>'[2]16 anys'!I90</f>
        <v>5.666666666666667</v>
      </c>
      <c r="E523" s="23">
        <f>'[2]16 anys'!O90</f>
        <v>5.5</v>
      </c>
      <c r="F523" s="24">
        <f>'[2]16 anys'!P90</f>
        <v>5.5833333333333339</v>
      </c>
      <c r="G523" s="23">
        <f>'[2]16 anys'!S90</f>
        <v>6</v>
      </c>
      <c r="H523" s="23">
        <f>'[2]16 anys'!AD90</f>
        <v>7</v>
      </c>
      <c r="I523" s="24">
        <f>'[2]16 anys'!AE90</f>
        <v>6.5</v>
      </c>
      <c r="J523" s="9">
        <f>'[2]16 anys'!AJ90</f>
        <v>6.6944444444444455</v>
      </c>
    </row>
    <row r="524" spans="1:10" s="33" customFormat="1" x14ac:dyDescent="0.25">
      <c r="A524" s="183"/>
      <c r="B524" s="190"/>
      <c r="C524" s="196"/>
      <c r="D524" s="23">
        <f>'[2]16 anys'!I98</f>
        <v>7</v>
      </c>
      <c r="E524" s="23">
        <f>'[2]16 anys'!O98</f>
        <v>7</v>
      </c>
      <c r="F524" s="24">
        <f>'[2]16 anys'!P98</f>
        <v>7</v>
      </c>
      <c r="G524" s="23">
        <f>'[2]16 anys'!S98</f>
        <v>5</v>
      </c>
      <c r="H524" s="23">
        <f>'[2]16 anys'!AD98</f>
        <v>7.333333333333333</v>
      </c>
      <c r="I524" s="24">
        <f>'[2]16 anys'!AE98</f>
        <v>6.1666666666666661</v>
      </c>
      <c r="J524" s="9">
        <f>'[2]16 anys'!AJ98</f>
        <v>7.0555555555555545</v>
      </c>
    </row>
    <row r="525" spans="1:10" s="33" customFormat="1" x14ac:dyDescent="0.25">
      <c r="A525" s="183"/>
      <c r="B525" s="190"/>
      <c r="C525" s="196"/>
      <c r="D525" s="23">
        <f>'[2]16 anys'!I108</f>
        <v>3.3333333333333335</v>
      </c>
      <c r="E525" s="23">
        <f>'[2]16 anys'!O108</f>
        <v>2</v>
      </c>
      <c r="F525" s="24">
        <f>'[2]16 anys'!P108</f>
        <v>2.666666666666667</v>
      </c>
      <c r="G525" s="13"/>
      <c r="H525" s="23">
        <f>'[2]16 anys'!AD108</f>
        <v>5.5</v>
      </c>
      <c r="I525" s="24">
        <f>'[2]16 anys'!AE108</f>
        <v>5.5</v>
      </c>
      <c r="J525" s="9">
        <f>'[2]16 anys'!AJ108</f>
        <v>5.0555555555555562</v>
      </c>
    </row>
    <row r="526" spans="1:10" s="33" customFormat="1" x14ac:dyDescent="0.25">
      <c r="A526" s="183"/>
      <c r="B526" s="190"/>
      <c r="C526" s="196"/>
      <c r="D526" s="23">
        <f>'[2]16 anys'!I109</f>
        <v>6.2</v>
      </c>
      <c r="E526" s="23">
        <f>'[2]16 anys'!O109</f>
        <v>5</v>
      </c>
      <c r="F526" s="24">
        <f>'[2]16 anys'!P109</f>
        <v>5.6</v>
      </c>
      <c r="G526" s="13"/>
      <c r="H526" s="23">
        <f>'[2]16 anys'!AD109</f>
        <v>7</v>
      </c>
      <c r="I526" s="24">
        <f>'[2]16 anys'!AE109</f>
        <v>7</v>
      </c>
      <c r="J526" s="9">
        <f>'[2]16 anys'!AJ109</f>
        <v>7.65</v>
      </c>
    </row>
    <row r="527" spans="1:10" s="33" customFormat="1" x14ac:dyDescent="0.25">
      <c r="A527" s="183"/>
      <c r="B527" s="190"/>
      <c r="C527" s="196"/>
      <c r="D527" s="23">
        <f>'[2]16 anys'!I110</f>
        <v>8</v>
      </c>
      <c r="E527" s="23">
        <f>'[2]16 anys'!O110</f>
        <v>7.5</v>
      </c>
      <c r="F527" s="24">
        <f>'[2]16 anys'!P110</f>
        <v>7.75</v>
      </c>
      <c r="G527" s="23">
        <f>'[2]16 anys'!S110</f>
        <v>6</v>
      </c>
      <c r="H527" s="23">
        <f>'[2]16 anys'!AD110</f>
        <v>8.5</v>
      </c>
      <c r="I527" s="24">
        <f>'[2]16 anys'!AE110</f>
        <v>7.25</v>
      </c>
      <c r="J527" s="9">
        <f>'[2]16 anys'!AJ110</f>
        <v>7.666666666666667</v>
      </c>
    </row>
    <row r="528" spans="1:10" s="33" customFormat="1" x14ac:dyDescent="0.25">
      <c r="A528" s="183"/>
      <c r="B528" s="190"/>
      <c r="C528" s="196"/>
      <c r="D528" s="23">
        <f>'[2]16 anys'!I120</f>
        <v>9.25</v>
      </c>
      <c r="E528" s="23">
        <f>'[2]16 anys'!O120</f>
        <v>9</v>
      </c>
      <c r="F528" s="24">
        <f>'[2]16 anys'!P120</f>
        <v>9.125</v>
      </c>
      <c r="G528" s="23">
        <f>'[2]16 anys'!S120</f>
        <v>8</v>
      </c>
      <c r="H528" s="23">
        <f>'[2]16 anys'!AD120</f>
        <v>9</v>
      </c>
      <c r="I528" s="24">
        <f>'[2]16 anys'!AE120</f>
        <v>8.5</v>
      </c>
      <c r="J528" s="9">
        <f>'[2]16 anys'!AJ120</f>
        <v>8.875</v>
      </c>
    </row>
    <row r="529" spans="1:10" s="33" customFormat="1" x14ac:dyDescent="0.25">
      <c r="A529" s="183"/>
      <c r="B529" s="190"/>
      <c r="C529" s="196"/>
      <c r="D529" s="23">
        <f>'[2]16 anys'!I122</f>
        <v>4.333333333333333</v>
      </c>
      <c r="E529" s="23">
        <f>'[2]16 anys'!O122</f>
        <v>6</v>
      </c>
      <c r="F529" s="24">
        <f>'[2]16 anys'!P122</f>
        <v>5.1666666666666661</v>
      </c>
      <c r="G529" s="13"/>
      <c r="H529" s="23">
        <f>'[2]16 anys'!AD122</f>
        <v>6</v>
      </c>
      <c r="I529" s="24">
        <f>'[2]16 anys'!AE122</f>
        <v>6</v>
      </c>
      <c r="J529" s="9">
        <f>'[2]16 anys'!AJ122</f>
        <v>6.7916666666666661</v>
      </c>
    </row>
    <row r="530" spans="1:10" s="33" customFormat="1" x14ac:dyDescent="0.25">
      <c r="A530" s="183"/>
      <c r="B530" s="190"/>
      <c r="C530" s="196"/>
      <c r="D530" s="23">
        <f>'[2]16 anys'!I123</f>
        <v>5</v>
      </c>
      <c r="E530" s="23">
        <f>'[2]16 anys'!O123</f>
        <v>6</v>
      </c>
      <c r="F530" s="24">
        <f>'[2]16 anys'!P123</f>
        <v>5.5</v>
      </c>
      <c r="G530" s="13"/>
      <c r="H530" s="23">
        <f>'[2]16 anys'!AD123</f>
        <v>7</v>
      </c>
      <c r="I530" s="24">
        <f>'[2]16 anys'!AE123</f>
        <v>7</v>
      </c>
      <c r="J530" s="9">
        <f>'[2]16 anys'!AJ123</f>
        <v>6.5</v>
      </c>
    </row>
    <row r="531" spans="1:10" s="33" customFormat="1" ht="15.75" thickBot="1" x14ac:dyDescent="0.3">
      <c r="A531" s="184"/>
      <c r="B531" s="191"/>
      <c r="C531" s="197"/>
      <c r="D531" s="14">
        <f>'[2]16 anys'!I125</f>
        <v>5</v>
      </c>
      <c r="E531" s="14">
        <f>'[2]16 anys'!O125</f>
        <v>7</v>
      </c>
      <c r="F531" s="15">
        <f>'[2]16 anys'!P125</f>
        <v>6</v>
      </c>
      <c r="G531" s="32"/>
      <c r="H531" s="14">
        <f>'[2]16 anys'!AD125</f>
        <v>7</v>
      </c>
      <c r="I531" s="15">
        <f>'[2]16 anys'!AE125</f>
        <v>7</v>
      </c>
      <c r="J531" s="16">
        <f>'[2]16 anys'!AJ125</f>
        <v>7.75</v>
      </c>
    </row>
    <row r="532" spans="1:10" s="33" customFormat="1" x14ac:dyDescent="0.25">
      <c r="A532" s="203" t="s">
        <v>19</v>
      </c>
      <c r="B532" s="185" t="s">
        <v>11</v>
      </c>
      <c r="C532" s="187" t="s">
        <v>12</v>
      </c>
      <c r="D532" s="23">
        <f>'[2]17 anys'!H18</f>
        <v>8.3333333333333339</v>
      </c>
      <c r="E532" s="23">
        <f>'[2]17 anys'!O18</f>
        <v>8.5</v>
      </c>
      <c r="F532" s="24">
        <f>'[2]17 anys'!P18</f>
        <v>8.4166666666666679</v>
      </c>
      <c r="G532" s="23">
        <f>'[2]17 anys'!S18</f>
        <v>5</v>
      </c>
      <c r="H532" s="23">
        <f>'[2]17 anys'!AC18</f>
        <v>8</v>
      </c>
      <c r="I532" s="24">
        <f>'[2]17 anys'!AD18</f>
        <v>6.5</v>
      </c>
      <c r="J532" s="20">
        <f>'[2]17 anys'!AI18</f>
        <v>8.3055555555555554</v>
      </c>
    </row>
    <row r="533" spans="1:10" s="33" customFormat="1" x14ac:dyDescent="0.25">
      <c r="A533" s="204"/>
      <c r="B533" s="198"/>
      <c r="C533" s="199"/>
      <c r="D533" s="23">
        <f>'[2]17 anys'!H31</f>
        <v>10</v>
      </c>
      <c r="E533" s="23">
        <f>'[2]17 anys'!O31</f>
        <v>9.5</v>
      </c>
      <c r="F533" s="24">
        <f>'[2]17 anys'!P31</f>
        <v>9.75</v>
      </c>
      <c r="G533" s="23">
        <f>'[2]17 anys'!S31</f>
        <v>10</v>
      </c>
      <c r="H533" s="23">
        <f>'[2]17 anys'!AC31</f>
        <v>9.3333333333333339</v>
      </c>
      <c r="I533" s="24">
        <f>'[2]17 anys'!AD31</f>
        <v>9.6666666666666679</v>
      </c>
      <c r="J533" s="9">
        <f>'[2]17 anys'!AI31</f>
        <v>9.8055555555555554</v>
      </c>
    </row>
    <row r="534" spans="1:10" s="33" customFormat="1" x14ac:dyDescent="0.25">
      <c r="A534" s="204"/>
      <c r="B534" s="198"/>
      <c r="C534" s="199"/>
      <c r="D534" s="10">
        <f>'[2]17 anys'!H73</f>
        <v>8</v>
      </c>
      <c r="E534" s="10">
        <f>'[2]17 anys'!O73</f>
        <v>7.666666666666667</v>
      </c>
      <c r="F534" s="11">
        <f>'[2]17 anys'!P73</f>
        <v>7.8333333333333339</v>
      </c>
      <c r="G534" s="30"/>
      <c r="H534" s="30"/>
      <c r="I534" s="30"/>
      <c r="J534" s="12">
        <f>'[2]17 anys'!AI73</f>
        <v>8.9166666666666679</v>
      </c>
    </row>
    <row r="535" spans="1:10" s="33" customFormat="1" x14ac:dyDescent="0.25">
      <c r="A535" s="204"/>
      <c r="B535" s="198"/>
      <c r="C535" s="200" t="s">
        <v>13</v>
      </c>
      <c r="D535" s="23">
        <f>'[2]17 anys'!H60</f>
        <v>5.333333333333333</v>
      </c>
      <c r="E535" s="23">
        <f>'[2]17 anys'!O60</f>
        <v>6</v>
      </c>
      <c r="F535" s="24">
        <f>'[2]17 anys'!P60</f>
        <v>5.6666666666666661</v>
      </c>
      <c r="G535" s="13"/>
      <c r="H535" s="13"/>
      <c r="I535" s="13"/>
      <c r="J535" s="9">
        <f>'[2]17 anys'!AI60</f>
        <v>4.8888888888888884</v>
      </c>
    </row>
    <row r="536" spans="1:10" s="33" customFormat="1" x14ac:dyDescent="0.25">
      <c r="A536" s="204"/>
      <c r="B536" s="198"/>
      <c r="C536" s="201"/>
      <c r="D536" s="10">
        <f>'[2]17 anys'!H68</f>
        <v>5.333333333333333</v>
      </c>
      <c r="E536" s="10">
        <f>'[2]17 anys'!O68</f>
        <v>6</v>
      </c>
      <c r="F536" s="11">
        <f>'[2]17 anys'!P68</f>
        <v>5.6666666666666661</v>
      </c>
      <c r="G536" s="10">
        <f>'[2]17 anys'!S68</f>
        <v>5</v>
      </c>
      <c r="H536" s="10">
        <f>'[2]17 anys'!AC68</f>
        <v>5</v>
      </c>
      <c r="I536" s="11">
        <f>'[2]17 anys'!AD68</f>
        <v>5</v>
      </c>
      <c r="J536" s="12">
        <f>'[2]17 anys'!AI68</f>
        <v>6.2222222222222214</v>
      </c>
    </row>
    <row r="537" spans="1:10" s="33" customFormat="1" x14ac:dyDescent="0.25">
      <c r="A537" s="204"/>
      <c r="B537" s="189" t="s">
        <v>14</v>
      </c>
      <c r="C537" s="192" t="s">
        <v>12</v>
      </c>
      <c r="D537" s="23">
        <f>'[2]17 anys'!H2</f>
        <v>5.333333333333333</v>
      </c>
      <c r="E537" s="23">
        <f>'[2]17 anys'!O2</f>
        <v>5</v>
      </c>
      <c r="F537" s="24">
        <f>'[2]17 anys'!P2</f>
        <v>5.1666666666666661</v>
      </c>
      <c r="G537" s="23">
        <f>'[2]17 anys'!S2</f>
        <v>6</v>
      </c>
      <c r="H537" s="23">
        <f>'[2]17 anys'!AC2</f>
        <v>7.666666666666667</v>
      </c>
      <c r="I537" s="24">
        <f>'[2]17 anys'!AD2</f>
        <v>6.8333333333333339</v>
      </c>
      <c r="J537" s="9">
        <f>'[2]17 anys'!AI2</f>
        <v>6</v>
      </c>
    </row>
    <row r="538" spans="1:10" s="33" customFormat="1" x14ac:dyDescent="0.25">
      <c r="A538" s="204"/>
      <c r="B538" s="190"/>
      <c r="C538" s="193"/>
      <c r="D538" s="23">
        <f>'[2]17 anys'!H3</f>
        <v>5</v>
      </c>
      <c r="E538" s="23">
        <f>'[2]17 anys'!O3</f>
        <v>5</v>
      </c>
      <c r="F538" s="24">
        <f>'[2]17 anys'!P3</f>
        <v>5</v>
      </c>
      <c r="G538" s="23">
        <f>'[2]17 anys'!S3</f>
        <v>5</v>
      </c>
      <c r="H538" s="23">
        <f>'[2]17 anys'!AC3</f>
        <v>5.666666666666667</v>
      </c>
      <c r="I538" s="24">
        <f>'[2]17 anys'!AD3</f>
        <v>5.3333333333333339</v>
      </c>
      <c r="J538" s="9">
        <f>'[2]17 anys'!AI3</f>
        <v>6.7777777777777786</v>
      </c>
    </row>
    <row r="539" spans="1:10" s="33" customFormat="1" x14ac:dyDescent="0.25">
      <c r="A539" s="204"/>
      <c r="B539" s="190"/>
      <c r="C539" s="193"/>
      <c r="D539" s="23">
        <f>'[2]17 anys'!H12</f>
        <v>5.666666666666667</v>
      </c>
      <c r="E539" s="23">
        <f>'[2]17 anys'!O12</f>
        <v>5</v>
      </c>
      <c r="F539" s="24">
        <f>'[2]17 anys'!P12</f>
        <v>5.3333333333333339</v>
      </c>
      <c r="G539" s="23">
        <f>'[2]17 anys'!S12</f>
        <v>6</v>
      </c>
      <c r="H539" s="23">
        <f>'[2]17 anys'!AC12</f>
        <v>5.333333333333333</v>
      </c>
      <c r="I539" s="24">
        <f>'[2]17 anys'!AD12</f>
        <v>5.6666666666666661</v>
      </c>
      <c r="J539" s="9">
        <f>'[2]17 anys'!AI12</f>
        <v>6.333333333333333</v>
      </c>
    </row>
    <row r="540" spans="1:10" s="33" customFormat="1" x14ac:dyDescent="0.25">
      <c r="A540" s="204"/>
      <c r="B540" s="190"/>
      <c r="C540" s="193"/>
      <c r="D540" s="23">
        <f>'[2]17 anys'!H14</f>
        <v>9.6666666666666661</v>
      </c>
      <c r="E540" s="23">
        <f>'[2]17 anys'!O14</f>
        <v>9.5</v>
      </c>
      <c r="F540" s="24">
        <f>'[2]17 anys'!P14</f>
        <v>9.5833333333333321</v>
      </c>
      <c r="G540" s="23">
        <f>'[2]17 anys'!S14</f>
        <v>7</v>
      </c>
      <c r="H540" s="23">
        <f>'[2]17 anys'!AC14</f>
        <v>8</v>
      </c>
      <c r="I540" s="24">
        <f>'[2]17 anys'!AD14</f>
        <v>7.5</v>
      </c>
      <c r="J540" s="9">
        <f>'[2]17 anys'!AI14</f>
        <v>8.6944444444444446</v>
      </c>
    </row>
    <row r="541" spans="1:10" s="33" customFormat="1" x14ac:dyDescent="0.25">
      <c r="A541" s="204"/>
      <c r="B541" s="190"/>
      <c r="C541" s="193"/>
      <c r="D541" s="23">
        <f>'[2]17 anys'!H15</f>
        <v>9</v>
      </c>
      <c r="E541" s="23">
        <f>'[2]17 anys'!O15</f>
        <v>7.5</v>
      </c>
      <c r="F541" s="24">
        <f>'[2]17 anys'!P15</f>
        <v>8.25</v>
      </c>
      <c r="G541" s="23">
        <f>'[2]17 anys'!S15</f>
        <v>6</v>
      </c>
      <c r="H541" s="23">
        <f>'[2]17 anys'!AC15</f>
        <v>6.666666666666667</v>
      </c>
      <c r="I541" s="24">
        <f>'[2]17 anys'!AD15</f>
        <v>6.3333333333333339</v>
      </c>
      <c r="J541" s="9">
        <f>'[2]17 anys'!AI15</f>
        <v>8.1944444444444446</v>
      </c>
    </row>
    <row r="542" spans="1:10" s="33" customFormat="1" x14ac:dyDescent="0.25">
      <c r="A542" s="204"/>
      <c r="B542" s="190"/>
      <c r="C542" s="193"/>
      <c r="D542" s="23">
        <f>'[2]17 anys'!H16</f>
        <v>5</v>
      </c>
      <c r="E542" s="23">
        <f>'[2]17 anys'!O16</f>
        <v>6</v>
      </c>
      <c r="F542" s="24">
        <f>'[2]17 anys'!P16</f>
        <v>5.5</v>
      </c>
      <c r="G542" s="23">
        <f>'[2]17 anys'!S16</f>
        <v>5</v>
      </c>
      <c r="H542" s="23">
        <f>'[2]17 anys'!AC16</f>
        <v>6</v>
      </c>
      <c r="I542" s="24">
        <f>'[2]17 anys'!AD16</f>
        <v>5.5</v>
      </c>
      <c r="J542" s="9">
        <f>'[2]17 anys'!AI16</f>
        <v>6</v>
      </c>
    </row>
    <row r="543" spans="1:10" s="33" customFormat="1" x14ac:dyDescent="0.25">
      <c r="A543" s="204"/>
      <c r="B543" s="190"/>
      <c r="C543" s="193"/>
      <c r="D543" s="23">
        <f>'[2]17 anys'!H19</f>
        <v>9.3333333333333339</v>
      </c>
      <c r="E543" s="23">
        <f>'[2]17 anys'!O19</f>
        <v>9</v>
      </c>
      <c r="F543" s="24">
        <f>'[2]17 anys'!P19</f>
        <v>9.1666666666666679</v>
      </c>
      <c r="G543" s="23">
        <f>'[2]17 anys'!S19</f>
        <v>10</v>
      </c>
      <c r="H543" s="23">
        <f>'[2]17 anys'!AC19</f>
        <v>8.6666666666666661</v>
      </c>
      <c r="I543" s="24">
        <f>'[2]17 anys'!AD19</f>
        <v>9.3333333333333321</v>
      </c>
      <c r="J543" s="9">
        <f>'[2]17 anys'!AI19</f>
        <v>9.5</v>
      </c>
    </row>
    <row r="544" spans="1:10" s="33" customFormat="1" x14ac:dyDescent="0.25">
      <c r="A544" s="204"/>
      <c r="B544" s="190"/>
      <c r="C544" s="193"/>
      <c r="D544" s="23">
        <f>'[2]17 anys'!H20</f>
        <v>8</v>
      </c>
      <c r="E544" s="23">
        <f>'[2]17 anys'!O20</f>
        <v>6</v>
      </c>
      <c r="F544" s="24">
        <f>'[2]17 anys'!P20</f>
        <v>7</v>
      </c>
      <c r="G544" s="23">
        <f>'[2]17 anys'!S20</f>
        <v>9</v>
      </c>
      <c r="H544" s="23">
        <f>'[2]17 anys'!AC20</f>
        <v>7</v>
      </c>
      <c r="I544" s="24">
        <f>'[2]17 anys'!AD20</f>
        <v>8</v>
      </c>
      <c r="J544" s="9">
        <f>'[2]17 anys'!AI20</f>
        <v>8.3333333333333339</v>
      </c>
    </row>
    <row r="545" spans="1:10" s="33" customFormat="1" x14ac:dyDescent="0.25">
      <c r="A545" s="204"/>
      <c r="B545" s="190"/>
      <c r="C545" s="193"/>
      <c r="D545" s="23">
        <f>'[2]17 anys'!H21</f>
        <v>9.6666666666666661</v>
      </c>
      <c r="E545" s="23">
        <f>'[2]17 anys'!O21</f>
        <v>9.5</v>
      </c>
      <c r="F545" s="24">
        <f>'[2]17 anys'!P21</f>
        <v>9.5833333333333321</v>
      </c>
      <c r="G545" s="23">
        <f>'[2]17 anys'!S21</f>
        <v>8</v>
      </c>
      <c r="H545" s="23">
        <f>'[2]17 anys'!AC21</f>
        <v>8.3333333333333339</v>
      </c>
      <c r="I545" s="24">
        <f>'[2]17 anys'!AD21</f>
        <v>8.1666666666666679</v>
      </c>
      <c r="J545" s="9">
        <f>'[2]17 anys'!AI21</f>
        <v>9.25</v>
      </c>
    </row>
    <row r="546" spans="1:10" s="33" customFormat="1" x14ac:dyDescent="0.25">
      <c r="A546" s="204"/>
      <c r="B546" s="190"/>
      <c r="C546" s="193"/>
      <c r="D546" s="23">
        <f>'[2]17 anys'!H22</f>
        <v>8</v>
      </c>
      <c r="E546" s="23">
        <f>'[2]17 anys'!O22</f>
        <v>7.5</v>
      </c>
      <c r="F546" s="24">
        <f>'[2]17 anys'!P22</f>
        <v>7.75</v>
      </c>
      <c r="G546" s="23">
        <f>'[2]17 anys'!S22</f>
        <v>6</v>
      </c>
      <c r="H546" s="23">
        <f>'[2]17 anys'!AC22</f>
        <v>7</v>
      </c>
      <c r="I546" s="24">
        <f>'[2]17 anys'!AD22</f>
        <v>6.5</v>
      </c>
      <c r="J546" s="9">
        <f>'[2]17 anys'!AI22</f>
        <v>8.0833333333333339</v>
      </c>
    </row>
    <row r="547" spans="1:10" s="33" customFormat="1" x14ac:dyDescent="0.25">
      <c r="A547" s="204"/>
      <c r="B547" s="190"/>
      <c r="C547" s="193"/>
      <c r="D547" s="23">
        <f>'[2]17 anys'!H28</f>
        <v>7.666666666666667</v>
      </c>
      <c r="E547" s="23">
        <f>'[2]17 anys'!O28</f>
        <v>7</v>
      </c>
      <c r="F547" s="24">
        <f>'[2]17 anys'!P28</f>
        <v>7.3333333333333339</v>
      </c>
      <c r="G547" s="23">
        <f>'[2]17 anys'!S28</f>
        <v>5</v>
      </c>
      <c r="H547" s="23">
        <f>'[2]17 anys'!AC28</f>
        <v>6.666666666666667</v>
      </c>
      <c r="I547" s="24">
        <f>'[2]17 anys'!AD28</f>
        <v>5.8333333333333339</v>
      </c>
      <c r="J547" s="9">
        <f>'[2]17 anys'!AI28</f>
        <v>7.3888888888888893</v>
      </c>
    </row>
    <row r="548" spans="1:10" s="33" customFormat="1" x14ac:dyDescent="0.25">
      <c r="A548" s="204"/>
      <c r="B548" s="190"/>
      <c r="C548" s="193"/>
      <c r="D548" s="23">
        <f>'[2]17 anys'!H29</f>
        <v>10</v>
      </c>
      <c r="E548" s="23">
        <f>'[2]17 anys'!O29</f>
        <v>9.5</v>
      </c>
      <c r="F548" s="24">
        <f>'[2]17 anys'!P29</f>
        <v>9.75</v>
      </c>
      <c r="G548" s="23">
        <f>'[2]17 anys'!S29</f>
        <v>6</v>
      </c>
      <c r="H548" s="23">
        <f>'[2]17 anys'!AC29</f>
        <v>8</v>
      </c>
      <c r="I548" s="24">
        <f>'[2]17 anys'!AD29</f>
        <v>7</v>
      </c>
      <c r="J548" s="9">
        <f>'[2]17 anys'!AEI29</f>
        <v>0</v>
      </c>
    </row>
    <row r="549" spans="1:10" s="33" customFormat="1" x14ac:dyDescent="0.25">
      <c r="A549" s="204"/>
      <c r="B549" s="190"/>
      <c r="C549" s="193"/>
      <c r="D549" s="23">
        <f>'[2]17 anys'!H32</f>
        <v>6</v>
      </c>
      <c r="E549" s="23">
        <f>'[2]17 anys'!O32</f>
        <v>6</v>
      </c>
      <c r="F549" s="24">
        <f>'[2]17 anys'!P32</f>
        <v>6</v>
      </c>
      <c r="G549" s="23">
        <f>'[2]17 anys'!S32</f>
        <v>6</v>
      </c>
      <c r="H549" s="23">
        <f>'[2]17 anys'!AC32</f>
        <v>9</v>
      </c>
      <c r="I549" s="24">
        <f>'[2]17 anys'!AD32</f>
        <v>7.5</v>
      </c>
      <c r="J549" s="9">
        <f>'[2]17 anys'!AI32</f>
        <v>7.833333333333333</v>
      </c>
    </row>
    <row r="550" spans="1:10" s="33" customFormat="1" x14ac:dyDescent="0.25">
      <c r="A550" s="204"/>
      <c r="B550" s="190"/>
      <c r="C550" s="193"/>
      <c r="D550" s="23">
        <f>'[2]17 anys'!H33</f>
        <v>7.6</v>
      </c>
      <c r="E550" s="23">
        <f>'[2]17 anys'!O33</f>
        <v>5.666666666666667</v>
      </c>
      <c r="F550" s="24">
        <f>'[2]17 anys'!P33</f>
        <v>6.6333333333333329</v>
      </c>
      <c r="G550" s="23">
        <f>'[2]17 anys'!S33</f>
        <v>5</v>
      </c>
      <c r="H550" s="13"/>
      <c r="I550" s="24">
        <f>'[2]17 anys'!AD33</f>
        <v>5</v>
      </c>
      <c r="J550" s="9">
        <f>'[2]17 anys'!AI33</f>
        <v>6.8777777777777773</v>
      </c>
    </row>
    <row r="551" spans="1:10" s="33" customFormat="1" x14ac:dyDescent="0.25">
      <c r="A551" s="204"/>
      <c r="B551" s="190"/>
      <c r="C551" s="193"/>
      <c r="D551" s="23">
        <f>'[2]17 anys'!H35</f>
        <v>5.5</v>
      </c>
      <c r="E551" s="23">
        <f>'[2]17 anys'!O35</f>
        <v>6.666666666666667</v>
      </c>
      <c r="F551" s="24">
        <f>'[2]17 anys'!P35</f>
        <v>6.0833333333333339</v>
      </c>
      <c r="G551" s="23">
        <f>'[2]17 anys'!S35</f>
        <v>6</v>
      </c>
      <c r="H551" s="23">
        <f>'[2]17 anys'!AC35</f>
        <v>8</v>
      </c>
      <c r="I551" s="24">
        <f>'[2]17 anys'!AD35</f>
        <v>7</v>
      </c>
      <c r="J551" s="9">
        <f>'[2]17 anys'!AI35</f>
        <v>6.0277777777777786</v>
      </c>
    </row>
    <row r="552" spans="1:10" s="33" customFormat="1" x14ac:dyDescent="0.25">
      <c r="A552" s="204"/>
      <c r="B552" s="190"/>
      <c r="C552" s="193"/>
      <c r="D552" s="23">
        <f>'[2]17 anys'!H38</f>
        <v>6.333333333333333</v>
      </c>
      <c r="E552" s="23">
        <f>'[2]17 anys'!O38</f>
        <v>6</v>
      </c>
      <c r="F552" s="24">
        <f>'[2]17 anys'!P38</f>
        <v>6.1666666666666661</v>
      </c>
      <c r="G552" s="23">
        <f>'[2]17 anys'!S38</f>
        <v>6</v>
      </c>
      <c r="H552" s="23">
        <f>'[2]17 anys'!AC38</f>
        <v>5</v>
      </c>
      <c r="I552" s="24">
        <f>'[2]17 anys'!AD38</f>
        <v>5.5</v>
      </c>
      <c r="J552" s="9">
        <f>'[2]17 anys'!AI38</f>
        <v>6.2222222222222214</v>
      </c>
    </row>
    <row r="553" spans="1:10" s="33" customFormat="1" x14ac:dyDescent="0.25">
      <c r="A553" s="204"/>
      <c r="B553" s="190"/>
      <c r="C553" s="193"/>
      <c r="D553" s="23">
        <f>'[2]17 anys'!H39</f>
        <v>6.666666666666667</v>
      </c>
      <c r="E553" s="23">
        <f>'[2]17 anys'!O39</f>
        <v>8</v>
      </c>
      <c r="F553" s="24">
        <f>'[2]17 anys'!P39</f>
        <v>7.3333333333333339</v>
      </c>
      <c r="G553" s="23">
        <f>'[2]17 anys'!S39</f>
        <v>8</v>
      </c>
      <c r="H553" s="23">
        <f>'[2]17 anys'!AC39</f>
        <v>10</v>
      </c>
      <c r="I553" s="24">
        <f>'[2]17 anys'!AD39</f>
        <v>9</v>
      </c>
      <c r="J553" s="9">
        <f>'[2]17 anys'!AI39</f>
        <v>7.7777777777777786</v>
      </c>
    </row>
    <row r="554" spans="1:10" s="33" customFormat="1" x14ac:dyDescent="0.25">
      <c r="A554" s="204"/>
      <c r="B554" s="190"/>
      <c r="C554" s="193"/>
      <c r="D554" s="23">
        <f>'[2]17 anys'!H40</f>
        <v>5.333333333333333</v>
      </c>
      <c r="E554" s="23">
        <f>'[2]17 anys'!O40</f>
        <v>6.333333333333333</v>
      </c>
      <c r="F554" s="24">
        <f>'[2]17 anys'!P40</f>
        <v>5.833333333333333</v>
      </c>
      <c r="G554" s="23">
        <f>'[2]17 anys'!S40</f>
        <v>5</v>
      </c>
      <c r="H554" s="23">
        <f>'[2]17 anys'!AC40</f>
        <v>8</v>
      </c>
      <c r="I554" s="24">
        <f>'[2]17 anys'!AD40</f>
        <v>6.5</v>
      </c>
      <c r="J554" s="9">
        <f>'[2]17 anys'!AI40</f>
        <v>7.1111111111111107</v>
      </c>
    </row>
    <row r="555" spans="1:10" s="33" customFormat="1" x14ac:dyDescent="0.25">
      <c r="A555" s="204"/>
      <c r="B555" s="190"/>
      <c r="C555" s="193"/>
      <c r="D555" s="23">
        <f>'[2]17 anys'!H42</f>
        <v>6.666666666666667</v>
      </c>
      <c r="E555" s="23">
        <f>'[2]17 anys'!O42</f>
        <v>5.333333333333333</v>
      </c>
      <c r="F555" s="24">
        <f>'[2]17 anys'!P42</f>
        <v>6</v>
      </c>
      <c r="G555" s="23">
        <f>'[2]17 anys'!S42</f>
        <v>6</v>
      </c>
      <c r="H555" s="23">
        <f>'[2]17 anys'!AC42</f>
        <v>7</v>
      </c>
      <c r="I555" s="24">
        <f>'[2]17 anys'!AD42</f>
        <v>6.5</v>
      </c>
      <c r="J555" s="9">
        <f>'[2]17 anys'!AI42</f>
        <v>6.833333333333333</v>
      </c>
    </row>
    <row r="556" spans="1:10" s="33" customFormat="1" x14ac:dyDescent="0.25">
      <c r="A556" s="204"/>
      <c r="B556" s="190"/>
      <c r="C556" s="193"/>
      <c r="D556" s="23">
        <f>'[2]17 anys'!H43</f>
        <v>6.666666666666667</v>
      </c>
      <c r="E556" s="23">
        <f>'[2]17 anys'!O43</f>
        <v>6.333333333333333</v>
      </c>
      <c r="F556" s="24">
        <f>'[2]17 anys'!P43</f>
        <v>6.5</v>
      </c>
      <c r="G556" s="23">
        <f>'[2]17 anys'!S43</f>
        <v>8</v>
      </c>
      <c r="H556" s="23">
        <f>'[2]17 anys'!AC43</f>
        <v>8</v>
      </c>
      <c r="I556" s="24">
        <f>'[2]17 anys'!AD43</f>
        <v>8</v>
      </c>
      <c r="J556" s="9">
        <f>'[2]17 anys'!AI43</f>
        <v>7.833333333333333</v>
      </c>
    </row>
    <row r="557" spans="1:10" s="33" customFormat="1" x14ac:dyDescent="0.25">
      <c r="A557" s="204"/>
      <c r="B557" s="190"/>
      <c r="C557" s="193"/>
      <c r="D557" s="23">
        <f>'[2]17 anys'!H44</f>
        <v>8.75</v>
      </c>
      <c r="E557" s="23">
        <f>'[2]17 anys'!O44</f>
        <v>7.666666666666667</v>
      </c>
      <c r="F557" s="24">
        <f>'[2]17 anys'!P44</f>
        <v>8.2083333333333339</v>
      </c>
      <c r="G557" s="23">
        <f>'[2]17 anys'!S44</f>
        <v>8</v>
      </c>
      <c r="H557" s="23">
        <f>'[2]17 anys'!AC44</f>
        <v>9</v>
      </c>
      <c r="I557" s="24">
        <f>'[2]17 anys'!AD44</f>
        <v>8.5</v>
      </c>
      <c r="J557" s="9">
        <f>'[2]17 anys'!AI44</f>
        <v>8.9027777777777786</v>
      </c>
    </row>
    <row r="558" spans="1:10" s="33" customFormat="1" x14ac:dyDescent="0.25">
      <c r="A558" s="204"/>
      <c r="B558" s="190"/>
      <c r="C558" s="193"/>
      <c r="D558" s="23">
        <f>'[2]17 anys'!H47</f>
        <v>8.3333333333333339</v>
      </c>
      <c r="E558" s="23">
        <f>'[2]17 anys'!O47</f>
        <v>7.333333333333333</v>
      </c>
      <c r="F558" s="24">
        <f>'[2]17 anys'!P47</f>
        <v>7.8333333333333339</v>
      </c>
      <c r="G558" s="23">
        <f>'[2]17 anys'!S47</f>
        <v>9</v>
      </c>
      <c r="H558" s="23">
        <f>'[2]17 anys'!AC47</f>
        <v>9.5</v>
      </c>
      <c r="I558" s="24">
        <f>'[2]17 anys'!AD47</f>
        <v>9.25</v>
      </c>
      <c r="J558" s="9">
        <f>'[2]17 anys'!AI47</f>
        <v>8.6944444444444446</v>
      </c>
    </row>
    <row r="559" spans="1:10" s="33" customFormat="1" x14ac:dyDescent="0.25">
      <c r="A559" s="204"/>
      <c r="B559" s="190"/>
      <c r="C559" s="193"/>
      <c r="D559" s="23">
        <f>'[2]17 anys'!H51</f>
        <v>8</v>
      </c>
      <c r="E559" s="23">
        <f>'[2]17 anys'!O51</f>
        <v>8.6666666666666661</v>
      </c>
      <c r="F559" s="24">
        <f>'[2]17 anys'!P51</f>
        <v>8.3333333333333321</v>
      </c>
      <c r="G559" s="23">
        <f>'[2]17 anys'!S51</f>
        <v>7</v>
      </c>
      <c r="H559" s="23">
        <f>'[2]17 anys'!AC51</f>
        <v>9</v>
      </c>
      <c r="I559" s="24">
        <f>'[2]17 anys'!AD51</f>
        <v>8</v>
      </c>
      <c r="J559" s="9">
        <f>'[2]17 anys'!AI51</f>
        <v>8.4444444444444446</v>
      </c>
    </row>
    <row r="560" spans="1:10" s="33" customFormat="1" x14ac:dyDescent="0.25">
      <c r="A560" s="204"/>
      <c r="B560" s="190"/>
      <c r="C560" s="193"/>
      <c r="D560" s="23">
        <f>'[2]17 anys'!H53</f>
        <v>8</v>
      </c>
      <c r="E560" s="23">
        <f>'[2]17 anys'!O53</f>
        <v>7.333333333333333</v>
      </c>
      <c r="F560" s="24">
        <f>'[2]17 anys'!P53</f>
        <v>7.6666666666666661</v>
      </c>
      <c r="G560" s="23">
        <f>'[2]17 anys'!S53</f>
        <v>5</v>
      </c>
      <c r="H560" s="13"/>
      <c r="I560" s="24">
        <f>'[2]17 anys'!AD53</f>
        <v>5</v>
      </c>
      <c r="J560" s="9">
        <f>'[2]17 anys'!AI53</f>
        <v>6.8888888888888884</v>
      </c>
    </row>
    <row r="561" spans="1:10" s="33" customFormat="1" x14ac:dyDescent="0.25">
      <c r="A561" s="204"/>
      <c r="B561" s="190"/>
      <c r="C561" s="193"/>
      <c r="D561" s="23">
        <f>'[2]17 anys'!H55</f>
        <v>5.8</v>
      </c>
      <c r="E561" s="23">
        <f>'[2]17 anys'!O55</f>
        <v>5.75</v>
      </c>
      <c r="F561" s="24">
        <f>'[2]17 anys'!P55</f>
        <v>5.7750000000000004</v>
      </c>
      <c r="G561" s="13"/>
      <c r="H561" s="13"/>
      <c r="I561" s="13"/>
      <c r="J561" s="9">
        <f>'[2]17 anys'!AI55</f>
        <v>6.8875000000000002</v>
      </c>
    </row>
    <row r="562" spans="1:10" s="33" customFormat="1" x14ac:dyDescent="0.25">
      <c r="A562" s="204"/>
      <c r="B562" s="190"/>
      <c r="C562" s="193"/>
      <c r="D562" s="23">
        <f>'[2]17 anys'!H57</f>
        <v>5.6</v>
      </c>
      <c r="E562" s="23">
        <f>'[2]17 anys'!O57</f>
        <v>5</v>
      </c>
      <c r="F562" s="24">
        <f>'[2]17 anys'!P57</f>
        <v>5.3</v>
      </c>
      <c r="G562" s="13"/>
      <c r="H562" s="13"/>
      <c r="I562" s="13"/>
      <c r="J562" s="9">
        <f>'[2]17 anys'!AI57</f>
        <v>6.15</v>
      </c>
    </row>
    <row r="563" spans="1:10" s="33" customFormat="1" x14ac:dyDescent="0.25">
      <c r="A563" s="204"/>
      <c r="B563" s="190"/>
      <c r="C563" s="193"/>
      <c r="D563" s="23">
        <f>'[2]17 anys'!H63</f>
        <v>5</v>
      </c>
      <c r="E563" s="23">
        <f>'[2]17 anys'!O63</f>
        <v>3.3333333333333335</v>
      </c>
      <c r="F563" s="24">
        <f>'[2]17 anys'!P63</f>
        <v>4.166666666666667</v>
      </c>
      <c r="G563" s="13"/>
      <c r="H563" s="13"/>
      <c r="I563" s="13"/>
      <c r="J563" s="9">
        <f>'[2]17 anys'!AI63</f>
        <v>5.041666666666667</v>
      </c>
    </row>
    <row r="564" spans="1:10" s="33" customFormat="1" x14ac:dyDescent="0.25">
      <c r="A564" s="204"/>
      <c r="B564" s="190"/>
      <c r="C564" s="193"/>
      <c r="D564" s="23">
        <f>'[2]17 anys'!H64</f>
        <v>5.333333333333333</v>
      </c>
      <c r="E564" s="23">
        <f>'[2]17 anys'!O64</f>
        <v>5.333333333333333</v>
      </c>
      <c r="F564" s="24">
        <f>'[2]17 anys'!P64</f>
        <v>5.333333333333333</v>
      </c>
      <c r="G564" s="23">
        <f>'[2]17 anys'!S64</f>
        <v>5</v>
      </c>
      <c r="H564" s="23">
        <f>'[2]17 anys'!AC64</f>
        <v>7.5</v>
      </c>
      <c r="I564" s="24">
        <f>'[2]17 anys'!AD64</f>
        <v>6.25</v>
      </c>
      <c r="J564" s="9">
        <f>'[2]17 anys'!AI64</f>
        <v>5.8611111111111107</v>
      </c>
    </row>
    <row r="565" spans="1:10" s="33" customFormat="1" x14ac:dyDescent="0.25">
      <c r="A565" s="204"/>
      <c r="B565" s="190"/>
      <c r="C565" s="193"/>
      <c r="D565" s="23">
        <f>'[2]17 anys'!H70</f>
        <v>7.6</v>
      </c>
      <c r="E565" s="23">
        <f>'[2]17 anys'!O70</f>
        <v>6.333333333333333</v>
      </c>
      <c r="F565" s="24">
        <f>'[2]17 anys'!P70</f>
        <v>6.9666666666666668</v>
      </c>
      <c r="G565" s="23">
        <f>'[2]17 anys'!S70</f>
        <v>5</v>
      </c>
      <c r="H565" s="13"/>
      <c r="I565" s="24">
        <f>'[2]17 anys'!AD70</f>
        <v>5</v>
      </c>
      <c r="J565" s="9">
        <f>'[2]17 anys'!AI70</f>
        <v>5.9888888888888898</v>
      </c>
    </row>
    <row r="566" spans="1:10" s="33" customFormat="1" x14ac:dyDescent="0.25">
      <c r="A566" s="204"/>
      <c r="B566" s="190"/>
      <c r="C566" s="193"/>
      <c r="D566" s="23">
        <f>'[2]17 anys'!H71</f>
        <v>6.25</v>
      </c>
      <c r="E566" s="23">
        <f>'[2]17 anys'!O71</f>
        <v>5.75</v>
      </c>
      <c r="F566" s="24">
        <f>'[2]17 anys'!P71</f>
        <v>6</v>
      </c>
      <c r="G566" s="23">
        <f>'[2]17 anys'!S71</f>
        <v>5</v>
      </c>
      <c r="H566" s="13"/>
      <c r="I566" s="24">
        <f>'[2]17 anys'!AD71</f>
        <v>5</v>
      </c>
      <c r="J566" s="9">
        <f>'[2]17 anys'!AI71</f>
        <v>6.666666666666667</v>
      </c>
    </row>
    <row r="567" spans="1:10" s="33" customFormat="1" x14ac:dyDescent="0.25">
      <c r="A567" s="204"/>
      <c r="B567" s="190"/>
      <c r="C567" s="194"/>
      <c r="D567" s="10">
        <f>'[2]17 anys'!H72</f>
        <v>7</v>
      </c>
      <c r="E567" s="10">
        <f>'[2]17 anys'!O72</f>
        <v>7.666666666666667</v>
      </c>
      <c r="F567" s="11">
        <f>'[2]17 anys'!P72</f>
        <v>7.3333333333333339</v>
      </c>
      <c r="G567" s="10">
        <f>'[2]17 anys'!S72</f>
        <v>5</v>
      </c>
      <c r="H567" s="10">
        <f>'[2]17 anys'!AC72</f>
        <v>8</v>
      </c>
      <c r="I567" s="11">
        <f>'[2]17 anys'!AD72</f>
        <v>6.5</v>
      </c>
      <c r="J567" s="12">
        <f>'[2]17 anys'!AI72</f>
        <v>7.6111111111111116</v>
      </c>
    </row>
    <row r="568" spans="1:10" s="33" customFormat="1" x14ac:dyDescent="0.25">
      <c r="A568" s="204"/>
      <c r="B568" s="190"/>
      <c r="C568" s="195" t="s">
        <v>13</v>
      </c>
      <c r="D568" s="23">
        <f>'[2]17 anys'!H4</f>
        <v>5</v>
      </c>
      <c r="E568" s="23">
        <f>'[2]17 anys'!O4</f>
        <v>5.5</v>
      </c>
      <c r="F568" s="24">
        <f>'[2]17 anys'!P4</f>
        <v>5.25</v>
      </c>
      <c r="G568" s="23">
        <f>'[2]17 anys'!S4</f>
        <v>5</v>
      </c>
      <c r="H568" s="23">
        <f>'[2]17 anys'!AC4</f>
        <v>6.5</v>
      </c>
      <c r="I568" s="24">
        <f>'[2]17 anys'!AD4</f>
        <v>5.75</v>
      </c>
      <c r="J568" s="9">
        <f>'[2]17 anys'!AI4</f>
        <v>7</v>
      </c>
    </row>
    <row r="569" spans="1:10" s="33" customFormat="1" x14ac:dyDescent="0.25">
      <c r="A569" s="204"/>
      <c r="B569" s="190"/>
      <c r="C569" s="196"/>
      <c r="D569" s="23">
        <f>'[2]17 anys'!H5</f>
        <v>9.3333333333333339</v>
      </c>
      <c r="E569" s="23">
        <f>'[2]17 anys'!O5</f>
        <v>7</v>
      </c>
      <c r="F569" s="24">
        <f>'[2]17 anys'!P5</f>
        <v>8.1666666666666679</v>
      </c>
      <c r="G569" s="23">
        <f>'[2]17 anys'!S5</f>
        <v>7</v>
      </c>
      <c r="H569" s="23">
        <f>'[2]17 anys'!AC5</f>
        <v>8.6666666666666661</v>
      </c>
      <c r="I569" s="24">
        <f>'[2]17 anys'!AD5</f>
        <v>7.833333333333333</v>
      </c>
      <c r="J569" s="9">
        <f>'[2]17 anys'!AI5</f>
        <v>8.6666666666666661</v>
      </c>
    </row>
    <row r="570" spans="1:10" s="33" customFormat="1" x14ac:dyDescent="0.25">
      <c r="A570" s="204"/>
      <c r="B570" s="190"/>
      <c r="C570" s="196"/>
      <c r="D570" s="23">
        <f>'[2]17 anys'!H6</f>
        <v>5.333333333333333</v>
      </c>
      <c r="E570" s="23">
        <f>'[2]17 anys'!O6</f>
        <v>5</v>
      </c>
      <c r="F570" s="24">
        <f>'[2]17 anys'!P6</f>
        <v>5.1666666666666661</v>
      </c>
      <c r="G570" s="23">
        <f>'[2]17 anys'!S6</f>
        <v>5</v>
      </c>
      <c r="H570" s="23">
        <f>'[2]17 anys'!AC6</f>
        <v>6</v>
      </c>
      <c r="I570" s="24">
        <f>'[2]17 anys'!AD6</f>
        <v>5.5</v>
      </c>
      <c r="J570" s="9">
        <f>'[2]17 anys'!AI6</f>
        <v>5.8888888888888884</v>
      </c>
    </row>
    <row r="571" spans="1:10" s="33" customFormat="1" x14ac:dyDescent="0.25">
      <c r="A571" s="204"/>
      <c r="B571" s="190"/>
      <c r="C571" s="196"/>
      <c r="D571" s="23">
        <f>'[2]17 anys'!H7</f>
        <v>7.333333333333333</v>
      </c>
      <c r="E571" s="23">
        <f>'[2]17 anys'!O7</f>
        <v>7.5</v>
      </c>
      <c r="F571" s="24">
        <f>'[2]17 anys'!P7</f>
        <v>7.4166666666666661</v>
      </c>
      <c r="G571" s="23">
        <f>'[2]17 anys'!S7</f>
        <v>6</v>
      </c>
      <c r="H571" s="23">
        <f>'[2]17 anys'!AC7</f>
        <v>9</v>
      </c>
      <c r="I571" s="24">
        <f>'[2]17 anys'!AD7</f>
        <v>7.5</v>
      </c>
      <c r="J571" s="9">
        <f>'[2]17 anys'!AI7</f>
        <v>8.3055555555555554</v>
      </c>
    </row>
    <row r="572" spans="1:10" s="33" customFormat="1" x14ac:dyDescent="0.25">
      <c r="A572" s="204"/>
      <c r="B572" s="190"/>
      <c r="C572" s="196"/>
      <c r="D572" s="23">
        <f>'[2]17 anys'!H8</f>
        <v>7.666666666666667</v>
      </c>
      <c r="E572" s="23">
        <f>'[2]17 anys'!O8</f>
        <v>8</v>
      </c>
      <c r="F572" s="24">
        <f>'[2]17 anys'!P8</f>
        <v>7.8333333333333339</v>
      </c>
      <c r="G572" s="23">
        <f>'[2]17 anys'!S8</f>
        <v>5</v>
      </c>
      <c r="H572" s="23">
        <f>'[2]17 anys'!AC8</f>
        <v>6.666666666666667</v>
      </c>
      <c r="I572" s="24">
        <f>'[2]17 anys'!AD8</f>
        <v>5.8333333333333339</v>
      </c>
      <c r="J572" s="9">
        <f>'[2]17 anys'!AI8</f>
        <v>7.2222222222222223</v>
      </c>
    </row>
    <row r="573" spans="1:10" s="33" customFormat="1" x14ac:dyDescent="0.25">
      <c r="A573" s="204"/>
      <c r="B573" s="190"/>
      <c r="C573" s="196"/>
      <c r="D573" s="23">
        <f>'[2]17 anys'!H9</f>
        <v>6.333333333333333</v>
      </c>
      <c r="E573" s="23">
        <f>'[2]17 anys'!O9</f>
        <v>8.5</v>
      </c>
      <c r="F573" s="24">
        <f>'[2]17 anys'!P9</f>
        <v>7.4166666666666661</v>
      </c>
      <c r="G573" s="23">
        <f>'[2]17 anys'!S9</f>
        <v>5</v>
      </c>
      <c r="H573" s="23">
        <f>'[2]17 anys'!AC9</f>
        <v>6.666666666666667</v>
      </c>
      <c r="I573" s="24">
        <f>'[2]17 anys'!AD9</f>
        <v>5.8333333333333339</v>
      </c>
      <c r="J573" s="9">
        <f>'[2]17 anys'!AI9</f>
        <v>7.416666666666667</v>
      </c>
    </row>
    <row r="574" spans="1:10" s="33" customFormat="1" x14ac:dyDescent="0.25">
      <c r="A574" s="204"/>
      <c r="B574" s="190"/>
      <c r="C574" s="196"/>
      <c r="D574" s="23">
        <f>'[2]17 anys'!H10</f>
        <v>8</v>
      </c>
      <c r="E574" s="23">
        <f>'[2]17 anys'!O10</f>
        <v>6</v>
      </c>
      <c r="F574" s="24">
        <f>'[2]17 anys'!P10</f>
        <v>7</v>
      </c>
      <c r="G574" s="23">
        <f>'[2]17 anys'!S10</f>
        <v>6</v>
      </c>
      <c r="H574" s="23">
        <f>'[2]17 anys'!AC10</f>
        <v>6.333333333333333</v>
      </c>
      <c r="I574" s="24">
        <f>'[2]17 anys'!AD10</f>
        <v>6.1666666666666661</v>
      </c>
      <c r="J574" s="9">
        <f>'[2]17 anys'!AI10</f>
        <v>7.7222222222222214</v>
      </c>
    </row>
    <row r="575" spans="1:10" s="33" customFormat="1" x14ac:dyDescent="0.25">
      <c r="A575" s="204"/>
      <c r="B575" s="190"/>
      <c r="C575" s="196"/>
      <c r="D575" s="23">
        <f>'[2]17 anys'!H11</f>
        <v>8</v>
      </c>
      <c r="E575" s="23">
        <f>'[2]17 anys'!O11</f>
        <v>6</v>
      </c>
      <c r="F575" s="24">
        <f>'[2]17 anys'!P11</f>
        <v>7</v>
      </c>
      <c r="G575" s="23">
        <f>'[2]17 anys'!S11</f>
        <v>8</v>
      </c>
      <c r="H575" s="23">
        <f>'[2]17 anys'!AC11</f>
        <v>7.666666666666667</v>
      </c>
      <c r="I575" s="24">
        <f>'[2]17 anys'!AD11</f>
        <v>7.8333333333333339</v>
      </c>
      <c r="J575" s="9">
        <f>'[2]17 anys'!AI11</f>
        <v>7.9444444444444455</v>
      </c>
    </row>
    <row r="576" spans="1:10" s="33" customFormat="1" x14ac:dyDescent="0.25">
      <c r="A576" s="204"/>
      <c r="B576" s="190"/>
      <c r="C576" s="196"/>
      <c r="D576" s="23">
        <f>'[2]17 anys'!H13</f>
        <v>5.333333333333333</v>
      </c>
      <c r="E576" s="23">
        <f>'[2]17 anys'!O13</f>
        <v>3</v>
      </c>
      <c r="F576" s="24">
        <f>'[2]17 anys'!P13</f>
        <v>4.1666666666666661</v>
      </c>
      <c r="G576" s="23">
        <f>'[2]17 anys'!S13</f>
        <v>5</v>
      </c>
      <c r="H576" s="23">
        <f>'[2]17 anys'!AC13</f>
        <v>5</v>
      </c>
      <c r="I576" s="24">
        <f>'[2]17 anys'!AD13</f>
        <v>5</v>
      </c>
      <c r="J576" s="9">
        <f>'[2]17 anys'!AI13</f>
        <v>5.0555555555555554</v>
      </c>
    </row>
    <row r="577" spans="1:10" s="33" customFormat="1" x14ac:dyDescent="0.25">
      <c r="A577" s="204"/>
      <c r="B577" s="190"/>
      <c r="C577" s="196"/>
      <c r="D577" s="23">
        <f>'[2]17 anys'!H17</f>
        <v>5.333333333333333</v>
      </c>
      <c r="E577" s="23">
        <f>'[2]17 anys'!O17</f>
        <v>5.5</v>
      </c>
      <c r="F577" s="24">
        <f>'[2]17 anys'!P17</f>
        <v>5.4166666666666661</v>
      </c>
      <c r="G577" s="23">
        <f>'[2]17 anys'!S17</f>
        <v>5</v>
      </c>
      <c r="H577" s="23">
        <f>'[2]17 anys'!AC17</f>
        <v>6.333333333333333</v>
      </c>
      <c r="I577" s="24">
        <f>'[2]17 anys'!AD17</f>
        <v>5.6666666666666661</v>
      </c>
      <c r="J577" s="9">
        <f>'[2]17 anys'!AI17</f>
        <v>6.6944444444444438</v>
      </c>
    </row>
    <row r="578" spans="1:10" s="33" customFormat="1" x14ac:dyDescent="0.25">
      <c r="A578" s="204"/>
      <c r="B578" s="190"/>
      <c r="C578" s="196"/>
      <c r="D578" s="23">
        <f>'[2]17 anys'!H23</f>
        <v>5.666666666666667</v>
      </c>
      <c r="E578" s="23">
        <f>'[2]17 anys'!O23</f>
        <v>5.5</v>
      </c>
      <c r="F578" s="24">
        <f>'[2]17 anys'!P23</f>
        <v>5.5833333333333339</v>
      </c>
      <c r="G578" s="23">
        <f>'[2]17 anys'!S23</f>
        <v>6</v>
      </c>
      <c r="H578" s="23">
        <f>'[2]17 anys'!AC23</f>
        <v>7</v>
      </c>
      <c r="I578" s="24">
        <f>'[2]17 anys'!AD23</f>
        <v>6.5</v>
      </c>
      <c r="J578" s="9">
        <f>'[2]17 anys'!AI23</f>
        <v>5.6944444444444455</v>
      </c>
    </row>
    <row r="579" spans="1:10" s="33" customFormat="1" x14ac:dyDescent="0.25">
      <c r="A579" s="204"/>
      <c r="B579" s="190"/>
      <c r="C579" s="196"/>
      <c r="D579" s="23">
        <f>'[2]17 anys'!H24</f>
        <v>7.333333333333333</v>
      </c>
      <c r="E579" s="23">
        <f>'[2]17 anys'!O24</f>
        <v>8</v>
      </c>
      <c r="F579" s="24">
        <f>'[2]17 anys'!P24</f>
        <v>7.6666666666666661</v>
      </c>
      <c r="G579" s="23">
        <f>'[2]17 anys'!S24</f>
        <v>5</v>
      </c>
      <c r="H579" s="23">
        <f>'[2]17 anys'!AC24</f>
        <v>8.3333333333333339</v>
      </c>
      <c r="I579" s="24">
        <f>'[2]17 anys'!AD24</f>
        <v>6.666666666666667</v>
      </c>
      <c r="J579" s="9">
        <f>'[2]17 anys'!AI24</f>
        <v>8.1111111111111107</v>
      </c>
    </row>
    <row r="580" spans="1:10" s="33" customFormat="1" x14ac:dyDescent="0.25">
      <c r="A580" s="204"/>
      <c r="B580" s="190"/>
      <c r="C580" s="196"/>
      <c r="D580" s="23">
        <f>'[2]17 anys'!H25</f>
        <v>8</v>
      </c>
      <c r="E580" s="23">
        <f>'[2]17 anys'!O25</f>
        <v>7.5</v>
      </c>
      <c r="F580" s="24">
        <f>'[2]17 anys'!P25</f>
        <v>7.75</v>
      </c>
      <c r="G580" s="23">
        <f>'[2]17 anys'!S25</f>
        <v>5</v>
      </c>
      <c r="H580" s="23">
        <f>'[2]17 anys'!AC25</f>
        <v>8</v>
      </c>
      <c r="I580" s="24">
        <f>'[2]17 anys'!AD25</f>
        <v>6.5</v>
      </c>
      <c r="J580" s="9">
        <f>'[2]17 anys'!AI25</f>
        <v>7.75</v>
      </c>
    </row>
    <row r="581" spans="1:10" s="33" customFormat="1" x14ac:dyDescent="0.25">
      <c r="A581" s="204"/>
      <c r="B581" s="190"/>
      <c r="C581" s="196"/>
      <c r="D581" s="23">
        <f>'[2]17 anys'!H26</f>
        <v>6.333333333333333</v>
      </c>
      <c r="E581" s="23">
        <f>'[2]17 anys'!O26</f>
        <v>5.5</v>
      </c>
      <c r="F581" s="24">
        <f>'[2]17 anys'!P26</f>
        <v>5.9166666666666661</v>
      </c>
      <c r="G581" s="23">
        <f>'[2]17 anys'!S26</f>
        <v>6</v>
      </c>
      <c r="H581" s="23">
        <f>'[2]17 anys'!AC26</f>
        <v>8.6666666666666661</v>
      </c>
      <c r="I581" s="24">
        <f>'[2]17 anys'!AD26</f>
        <v>7.333333333333333</v>
      </c>
      <c r="J581" s="9">
        <f>'[2]17 anys'!AI26</f>
        <v>7.416666666666667</v>
      </c>
    </row>
    <row r="582" spans="1:10" s="33" customFormat="1" x14ac:dyDescent="0.25">
      <c r="A582" s="204"/>
      <c r="B582" s="190"/>
      <c r="C582" s="196"/>
      <c r="D582" s="23">
        <f>'[2]17 anys'!H27</f>
        <v>7.333333333333333</v>
      </c>
      <c r="E582" s="23">
        <f>'[2]17 anys'!O27</f>
        <v>8</v>
      </c>
      <c r="F582" s="24">
        <f>'[2]17 anys'!P27</f>
        <v>7.6666666666666661</v>
      </c>
      <c r="G582" s="23">
        <f>'[2]17 anys'!S27</f>
        <v>9</v>
      </c>
      <c r="H582" s="23">
        <f>'[2]17 anys'!AC27</f>
        <v>9.6666666666666661</v>
      </c>
      <c r="I582" s="24">
        <f>'[2]17 anys'!AD27</f>
        <v>9.3333333333333321</v>
      </c>
      <c r="J582" s="9">
        <f>'[2]17 anys'!AI27</f>
        <v>9</v>
      </c>
    </row>
    <row r="583" spans="1:10" s="33" customFormat="1" x14ac:dyDescent="0.25">
      <c r="A583" s="204"/>
      <c r="B583" s="190"/>
      <c r="C583" s="196"/>
      <c r="D583" s="23">
        <f>'[2]17 anys'!H30</f>
        <v>7</v>
      </c>
      <c r="E583" s="23">
        <f>'[2]17 anys'!O30</f>
        <v>6</v>
      </c>
      <c r="F583" s="24">
        <f>'[2]17 anys'!P30</f>
        <v>6.5</v>
      </c>
      <c r="G583" s="23">
        <f>'[2]17 anys'!S30</f>
        <v>6</v>
      </c>
      <c r="H583" s="23">
        <f>'[2]17 anys'!AC30</f>
        <v>7.333333333333333</v>
      </c>
      <c r="I583" s="24">
        <f>'[2]17 anys'!AD30</f>
        <v>6.6666666666666661</v>
      </c>
      <c r="J583" s="9">
        <f>'[2]17 anys'!AI30</f>
        <v>7.0555555555555545</v>
      </c>
    </row>
    <row r="584" spans="1:10" s="33" customFormat="1" x14ac:dyDescent="0.25">
      <c r="A584" s="204"/>
      <c r="B584" s="190"/>
      <c r="C584" s="196"/>
      <c r="D584" s="23">
        <f>'[2]17 anys'!H34</f>
        <v>6.333333333333333</v>
      </c>
      <c r="E584" s="23">
        <f>'[2]17 anys'!O34</f>
        <v>6</v>
      </c>
      <c r="F584" s="24">
        <f>'[2]17 anys'!P34</f>
        <v>6.1666666666666661</v>
      </c>
      <c r="G584" s="23">
        <f>'[2]17 anys'!S34</f>
        <v>7</v>
      </c>
      <c r="H584" s="23">
        <f>'[2]17 anys'!AC34</f>
        <v>7</v>
      </c>
      <c r="I584" s="24">
        <f>'[2]17 anys'!AD34</f>
        <v>7</v>
      </c>
      <c r="J584" s="9">
        <f>'[2]17 anys'!AI34</f>
        <v>6.7222222222222214</v>
      </c>
    </row>
    <row r="585" spans="1:10" s="33" customFormat="1" x14ac:dyDescent="0.25">
      <c r="A585" s="204"/>
      <c r="B585" s="190"/>
      <c r="C585" s="196"/>
      <c r="D585" s="23">
        <f>'[2]17 anys'!H36</f>
        <v>3</v>
      </c>
      <c r="E585" s="23">
        <f>'[2]17 anys'!O36</f>
        <v>3</v>
      </c>
      <c r="F585" s="24">
        <f>'[2]17 anys'!P36</f>
        <v>3</v>
      </c>
      <c r="G585" s="23">
        <f>'[2]17 anys'!S36</f>
        <v>5</v>
      </c>
      <c r="H585" s="23">
        <f>'[2]17 anys'!AC36</f>
        <v>7.5</v>
      </c>
      <c r="I585" s="24">
        <f>'[2]17 anys'!AD36</f>
        <v>6.25</v>
      </c>
      <c r="J585" s="9">
        <f>'[2]17 anys'!AI36</f>
        <v>3.0833333333333335</v>
      </c>
    </row>
    <row r="586" spans="1:10" s="33" customFormat="1" x14ac:dyDescent="0.25">
      <c r="A586" s="204"/>
      <c r="B586" s="190"/>
      <c r="C586" s="196"/>
      <c r="D586" s="23">
        <f>'[2]17 anys'!H37</f>
        <v>4.333333333333333</v>
      </c>
      <c r="E586" s="23">
        <f>'[2]17 anys'!O37</f>
        <v>4.75</v>
      </c>
      <c r="F586" s="24">
        <f>'[2]17 anys'!P37</f>
        <v>4.5416666666666661</v>
      </c>
      <c r="G586" s="23">
        <f>'[2]17 anys'!S37</f>
        <v>6</v>
      </c>
      <c r="H586" s="23">
        <f>'[2]17 anys'!AC37</f>
        <v>6</v>
      </c>
      <c r="I586" s="24">
        <f>'[2]17 anys'!AD37</f>
        <v>6</v>
      </c>
      <c r="J586" s="9">
        <f>'[2]17 anys'!AI37</f>
        <v>3.5138888888888888</v>
      </c>
    </row>
    <row r="587" spans="1:10" s="33" customFormat="1" x14ac:dyDescent="0.25">
      <c r="A587" s="204"/>
      <c r="B587" s="190"/>
      <c r="C587" s="196"/>
      <c r="D587" s="23">
        <f>'[2]17 anys'!H41</f>
        <v>6.666666666666667</v>
      </c>
      <c r="E587" s="23">
        <f>'[2]17 anys'!O41</f>
        <v>7.666666666666667</v>
      </c>
      <c r="F587" s="24">
        <f>'[2]17 anys'!P41</f>
        <v>7.166666666666667</v>
      </c>
      <c r="G587" s="23">
        <f>'[2]17 anys'!S41</f>
        <v>7</v>
      </c>
      <c r="H587" s="23">
        <f>'[2]17 anys'!AC41</f>
        <v>8</v>
      </c>
      <c r="I587" s="24">
        <f>'[2]17 anys'!AD41</f>
        <v>7.5</v>
      </c>
      <c r="J587" s="9">
        <f>'[2]17 anys'!AI41</f>
        <v>8.2222222222222232</v>
      </c>
    </row>
    <row r="588" spans="1:10" s="33" customFormat="1" x14ac:dyDescent="0.25">
      <c r="A588" s="204"/>
      <c r="B588" s="190"/>
      <c r="C588" s="196"/>
      <c r="D588" s="23">
        <f>'[2]17 anys'!H45</f>
        <v>2</v>
      </c>
      <c r="E588" s="23">
        <f>'[2]17 anys'!O45</f>
        <v>4</v>
      </c>
      <c r="F588" s="24">
        <f>'[2]17 anys'!P45</f>
        <v>3</v>
      </c>
      <c r="G588" s="23">
        <f>'[2]17 anys'!S45</f>
        <v>5</v>
      </c>
      <c r="H588" s="23">
        <f>'[2]17 anys'!AC45</f>
        <v>6</v>
      </c>
      <c r="I588" s="24">
        <f>'[2]17 anys'!AD45</f>
        <v>5.5</v>
      </c>
      <c r="J588" s="9">
        <f>'[2]17 anys'!AI45</f>
        <v>5.5</v>
      </c>
    </row>
    <row r="589" spans="1:10" s="33" customFormat="1" x14ac:dyDescent="0.25">
      <c r="A589" s="204"/>
      <c r="B589" s="190"/>
      <c r="C589" s="196"/>
      <c r="D589" s="23">
        <f>'[2]17 anys'!H46</f>
        <v>6.5</v>
      </c>
      <c r="E589" s="23">
        <f>'[2]17 anys'!O46</f>
        <v>5.333333333333333</v>
      </c>
      <c r="F589" s="24">
        <f>'[2]17 anys'!P46</f>
        <v>5.9166666666666661</v>
      </c>
      <c r="G589" s="23">
        <f>'[2]17 anys'!S46</f>
        <v>5</v>
      </c>
      <c r="H589" s="23">
        <f>'[2]17 anys'!AC46</f>
        <v>5</v>
      </c>
      <c r="I589" s="24">
        <f>'[2]17 anys'!AD46</f>
        <v>5</v>
      </c>
      <c r="J589" s="9">
        <f>'[2]17 anys'!AI46</f>
        <v>5.9722222222222214</v>
      </c>
    </row>
    <row r="590" spans="1:10" s="33" customFormat="1" x14ac:dyDescent="0.25">
      <c r="A590" s="204"/>
      <c r="B590" s="190"/>
      <c r="C590" s="196"/>
      <c r="D590" s="23">
        <f>'[2]17 anys'!H48</f>
        <v>6</v>
      </c>
      <c r="E590" s="23">
        <f>'[2]17 anys'!O48</f>
        <v>5.666666666666667</v>
      </c>
      <c r="F590" s="24">
        <f>'[2]17 anys'!P48</f>
        <v>5.8333333333333339</v>
      </c>
      <c r="G590" s="23">
        <f>'[2]17 anys'!S48</f>
        <v>8</v>
      </c>
      <c r="H590" s="23">
        <f>'[2]17 anys'!AC48</f>
        <v>6</v>
      </c>
      <c r="I590" s="24">
        <f>'[2]17 anys'!AD48</f>
        <v>7</v>
      </c>
      <c r="J590" s="9">
        <f>'[2]17 anys'!AI48</f>
        <v>6.2777777777777786</v>
      </c>
    </row>
    <row r="591" spans="1:10" s="33" customFormat="1" x14ac:dyDescent="0.25">
      <c r="A591" s="204"/>
      <c r="B591" s="190"/>
      <c r="C591" s="196"/>
      <c r="D591" s="23">
        <f>'[2]17 anys'!H49</f>
        <v>5</v>
      </c>
      <c r="E591" s="23">
        <f>'[2]17 anys'!O49</f>
        <v>5.666666666666667</v>
      </c>
      <c r="F591" s="24">
        <f>'[2]17 anys'!P49</f>
        <v>5.3333333333333339</v>
      </c>
      <c r="G591" s="23">
        <f>'[2]17 anys'!S49</f>
        <v>6</v>
      </c>
      <c r="H591" s="23">
        <f>'[2]17 anys'!AC49</f>
        <v>7.5</v>
      </c>
      <c r="I591" s="24">
        <f>'[2]17 anys'!AD49</f>
        <v>6.75</v>
      </c>
      <c r="J591" s="9">
        <f>'[2]17 anys'!AI49</f>
        <v>6.3611111111111116</v>
      </c>
    </row>
    <row r="592" spans="1:10" s="33" customFormat="1" x14ac:dyDescent="0.25">
      <c r="A592" s="204"/>
      <c r="B592" s="190"/>
      <c r="C592" s="196"/>
      <c r="D592" s="23">
        <f>'[2]17 anys'!H50</f>
        <v>5.333333333333333</v>
      </c>
      <c r="E592" s="23">
        <f>'[2]17 anys'!O50</f>
        <v>6</v>
      </c>
      <c r="F592" s="24">
        <f>'[2]17 anys'!P50</f>
        <v>5.6666666666666661</v>
      </c>
      <c r="G592" s="23">
        <f>'[2]17 anys'!S50</f>
        <v>5</v>
      </c>
      <c r="H592" s="23">
        <f>'[2]17 anys'!AC50</f>
        <v>6.333333333333333</v>
      </c>
      <c r="I592" s="24">
        <f>'[2]17 anys'!AD50</f>
        <v>5.6666666666666661</v>
      </c>
      <c r="J592" s="9">
        <f>'[2]17 anys'!AI50</f>
        <v>5.4444444444444438</v>
      </c>
    </row>
    <row r="593" spans="1:10" s="33" customFormat="1" x14ac:dyDescent="0.25">
      <c r="A593" s="204"/>
      <c r="B593" s="190"/>
      <c r="C593" s="196"/>
      <c r="D593" s="23">
        <f>'[2]17 anys'!H52</f>
        <v>9.75</v>
      </c>
      <c r="E593" s="23">
        <f>'[2]17 anys'!O52</f>
        <v>9.3333333333333339</v>
      </c>
      <c r="F593" s="24">
        <f>'[2]17 anys'!P52</f>
        <v>9.5416666666666679</v>
      </c>
      <c r="G593" s="23">
        <f>'[2]17 anys'!S52</f>
        <v>9</v>
      </c>
      <c r="H593" s="23">
        <f>'[2]17 anys'!AC52</f>
        <v>9</v>
      </c>
      <c r="I593" s="24">
        <f>'[2]17 anys'!AD52</f>
        <v>9</v>
      </c>
      <c r="J593" s="9">
        <f>'[2]17 anys'!AI52</f>
        <v>9.1805555555555554</v>
      </c>
    </row>
    <row r="594" spans="1:10" s="33" customFormat="1" x14ac:dyDescent="0.25">
      <c r="A594" s="204"/>
      <c r="B594" s="190"/>
      <c r="C594" s="196"/>
      <c r="D594" s="23">
        <f>'[2]17 anys'!H54</f>
        <v>7</v>
      </c>
      <c r="E594" s="23">
        <f>'[2]17 anys'!O54</f>
        <v>7</v>
      </c>
      <c r="F594" s="24">
        <f>'[2]17 anys'!P54</f>
        <v>7</v>
      </c>
      <c r="G594" s="23">
        <f>'[2]17 anys'!S54</f>
        <v>5</v>
      </c>
      <c r="H594" s="23">
        <f>'[2]17 anys'!AC54</f>
        <v>8.6666666666666661</v>
      </c>
      <c r="I594" s="24">
        <f>'[2]17 anys'!AD54</f>
        <v>6.833333333333333</v>
      </c>
      <c r="J594" s="9">
        <f>'[2]17 anys'!AI54</f>
        <v>7.2777777777777777</v>
      </c>
    </row>
    <row r="595" spans="1:10" s="33" customFormat="1" x14ac:dyDescent="0.25">
      <c r="A595" s="204"/>
      <c r="B595" s="190"/>
      <c r="C595" s="196"/>
      <c r="D595" s="23">
        <f>'[2]17 anys'!H56</f>
        <v>6</v>
      </c>
      <c r="E595" s="23">
        <f>'[2]17 anys'!O56</f>
        <v>5.8</v>
      </c>
      <c r="F595" s="24">
        <f>'[2]17 anys'!P56</f>
        <v>5.9</v>
      </c>
      <c r="G595" s="13"/>
      <c r="H595" s="13"/>
      <c r="I595" s="13"/>
      <c r="J595" s="9">
        <f>'[2]17 anys'!AI56</f>
        <v>5.95</v>
      </c>
    </row>
    <row r="596" spans="1:10" s="33" customFormat="1" x14ac:dyDescent="0.25">
      <c r="A596" s="204"/>
      <c r="B596" s="190"/>
      <c r="C596" s="196"/>
      <c r="D596" s="23">
        <f>'[2]17 anys'!H58</f>
        <v>6.75</v>
      </c>
      <c r="E596" s="23">
        <f>'[2]17 anys'!O58</f>
        <v>6.4</v>
      </c>
      <c r="F596" s="24">
        <f>'[2]17 anys'!P58</f>
        <v>6.5750000000000002</v>
      </c>
      <c r="G596" s="13"/>
      <c r="H596" s="13"/>
      <c r="I596" s="13"/>
      <c r="J596" s="9">
        <f>'[2]17 anys'!AI58</f>
        <v>7.7874999999999996</v>
      </c>
    </row>
    <row r="597" spans="1:10" s="33" customFormat="1" x14ac:dyDescent="0.25">
      <c r="A597" s="204"/>
      <c r="B597" s="190"/>
      <c r="C597" s="196"/>
      <c r="D597" s="23">
        <f>'[2]17 anys'!H59</f>
        <v>5</v>
      </c>
      <c r="E597" s="23">
        <f>'[2]17 anys'!O59</f>
        <v>5</v>
      </c>
      <c r="F597" s="24">
        <f>'[2]17 anys'!P59</f>
        <v>5</v>
      </c>
      <c r="G597" s="23">
        <f>'[2]17 anys'!S59</f>
        <v>2</v>
      </c>
      <c r="H597" s="23">
        <f>'[2]17 anys'!AC59</f>
        <v>5.333333333333333</v>
      </c>
      <c r="I597" s="24">
        <f>'[2]17 anys'!AD59</f>
        <v>3.6666666666666665</v>
      </c>
      <c r="J597" s="9">
        <f>'[2]17 anys'!AI59</f>
        <v>5.5555555555555545</v>
      </c>
    </row>
    <row r="598" spans="1:10" s="33" customFormat="1" x14ac:dyDescent="0.25">
      <c r="A598" s="204"/>
      <c r="B598" s="190"/>
      <c r="C598" s="196"/>
      <c r="D598" s="23">
        <f>'[2]17 anys'!H61</f>
        <v>5</v>
      </c>
      <c r="E598" s="23">
        <f>'[2]17 anys'!O61</f>
        <v>6</v>
      </c>
      <c r="F598" s="24">
        <f>'[2]17 anys'!P61</f>
        <v>5.5</v>
      </c>
      <c r="G598" s="23">
        <f>'[2]17 anys'!S61</f>
        <v>6</v>
      </c>
      <c r="H598" s="23">
        <f>'[2]17 anys'!AC61</f>
        <v>7.5</v>
      </c>
      <c r="I598" s="24">
        <f>'[2]17 anys'!AD61</f>
        <v>6.75</v>
      </c>
      <c r="J598" s="9">
        <f>'[2]17 anys'!AI61</f>
        <v>7.416666666666667</v>
      </c>
    </row>
    <row r="599" spans="1:10" s="33" customFormat="1" x14ac:dyDescent="0.25">
      <c r="A599" s="204"/>
      <c r="B599" s="190"/>
      <c r="C599" s="196"/>
      <c r="D599" s="23">
        <f>'[2]17 anys'!H62</f>
        <v>8.25</v>
      </c>
      <c r="E599" s="23">
        <f>'[2]17 anys'!O62</f>
        <v>8.6</v>
      </c>
      <c r="F599" s="24">
        <f>'[2]17 anys'!P62</f>
        <v>8.4250000000000007</v>
      </c>
      <c r="G599" s="13"/>
      <c r="H599" s="13"/>
      <c r="I599" s="13"/>
      <c r="J599" s="9">
        <f>'[2]17 anys'!AI62</f>
        <v>5.4750000000000005</v>
      </c>
    </row>
    <row r="600" spans="1:10" s="33" customFormat="1" x14ac:dyDescent="0.25">
      <c r="A600" s="204"/>
      <c r="B600" s="190"/>
      <c r="C600" s="196"/>
      <c r="D600" s="23">
        <f>'[2]17 anys'!H65</f>
        <v>6.75</v>
      </c>
      <c r="E600" s="23">
        <f>'[2]17 anys'!O65</f>
        <v>7.333333333333333</v>
      </c>
      <c r="F600" s="24">
        <f>'[2]17 anys'!P65</f>
        <v>7.0416666666666661</v>
      </c>
      <c r="G600" s="23">
        <f>'[2]17 anys'!S65</f>
        <v>6</v>
      </c>
      <c r="H600" s="13"/>
      <c r="I600" s="24">
        <f>'[2]17 anys'!AD65</f>
        <v>6</v>
      </c>
      <c r="J600" s="9">
        <f>'[2]17 anys'!AI65</f>
        <v>7.6805555555555545</v>
      </c>
    </row>
    <row r="601" spans="1:10" s="33" customFormat="1" x14ac:dyDescent="0.25">
      <c r="A601" s="204"/>
      <c r="B601" s="190"/>
      <c r="C601" s="196"/>
      <c r="D601" s="23">
        <f>'[2]17 anys'!H66</f>
        <v>4.666666666666667</v>
      </c>
      <c r="E601" s="23">
        <f>'[2]17 anys'!O66</f>
        <v>3</v>
      </c>
      <c r="F601" s="24">
        <f>'[2]17 anys'!P66</f>
        <v>3.8333333333333335</v>
      </c>
      <c r="G601" s="13"/>
      <c r="H601" s="13"/>
      <c r="I601" s="13"/>
      <c r="J601" s="9">
        <f>'[2]17 anys'!AI66</f>
        <v>6.6111111111111116</v>
      </c>
    </row>
    <row r="602" spans="1:10" s="33" customFormat="1" x14ac:dyDescent="0.25">
      <c r="A602" s="204"/>
      <c r="B602" s="190"/>
      <c r="C602" s="196"/>
      <c r="D602" s="23">
        <f>'[2]17 anys'!H67</f>
        <v>6.25</v>
      </c>
      <c r="E602" s="23">
        <f>'[2]17 anys'!O67</f>
        <v>7.5</v>
      </c>
      <c r="F602" s="24">
        <f>'[2]17 anys'!P67</f>
        <v>6.875</v>
      </c>
      <c r="G602" s="13"/>
      <c r="H602" s="13"/>
      <c r="I602" s="13"/>
      <c r="J602" s="9">
        <f>'[2]17 anys'!AI67</f>
        <v>8.4375</v>
      </c>
    </row>
    <row r="603" spans="1:10" s="33" customFormat="1" ht="15.75" thickBot="1" x14ac:dyDescent="0.3">
      <c r="A603" s="205"/>
      <c r="B603" s="191"/>
      <c r="C603" s="197"/>
      <c r="D603" s="23">
        <f>'[2]17 anys'!H69</f>
        <v>3.6666666666666665</v>
      </c>
      <c r="E603" s="23">
        <f>'[2]17 anys'!O69</f>
        <v>5</v>
      </c>
      <c r="F603" s="24">
        <f>'[2]17 anys'!P69</f>
        <v>4.333333333333333</v>
      </c>
      <c r="G603" s="23">
        <f>'[2]17 anys'!S69</f>
        <v>6</v>
      </c>
      <c r="H603" s="23">
        <f>'[2]17 anys'!AC69</f>
        <v>6</v>
      </c>
      <c r="I603" s="24">
        <f>'[2]17 anys'!AD69</f>
        <v>6</v>
      </c>
      <c r="J603" s="16">
        <f>'[2]17 anys'!AI69</f>
        <v>6.1111111111111107</v>
      </c>
    </row>
    <row r="604" spans="1:10" s="33" customFormat="1" x14ac:dyDescent="0.25">
      <c r="D604" s="34"/>
      <c r="E604" s="34"/>
      <c r="F604" s="35"/>
      <c r="G604" s="34"/>
      <c r="H604" s="34"/>
      <c r="I604" s="35"/>
      <c r="J604" s="35"/>
    </row>
  </sheetData>
  <mergeCells count="113">
    <mergeCell ref="N1:N2"/>
    <mergeCell ref="L11:L14"/>
    <mergeCell ref="M11:M12"/>
    <mergeCell ref="M13:M14"/>
    <mergeCell ref="C14:C22"/>
    <mergeCell ref="L15:L18"/>
    <mergeCell ref="M15:M16"/>
    <mergeCell ref="M17:M18"/>
    <mergeCell ref="L19:L22"/>
    <mergeCell ref="M19:M20"/>
    <mergeCell ref="M21:M22"/>
    <mergeCell ref="AG1:AI1"/>
    <mergeCell ref="A2:A99"/>
    <mergeCell ref="B2:B22"/>
    <mergeCell ref="C2:C13"/>
    <mergeCell ref="L3:L6"/>
    <mergeCell ref="M3:M4"/>
    <mergeCell ref="M5:M6"/>
    <mergeCell ref="L7:L10"/>
    <mergeCell ref="M7:M8"/>
    <mergeCell ref="M9:M10"/>
    <mergeCell ref="O1:Q1"/>
    <mergeCell ref="R1:T1"/>
    <mergeCell ref="U1:W1"/>
    <mergeCell ref="X1:Z1"/>
    <mergeCell ref="AA1:AC1"/>
    <mergeCell ref="AD1:AF1"/>
    <mergeCell ref="L1:L2"/>
    <mergeCell ref="M1:M2"/>
    <mergeCell ref="B23:B99"/>
    <mergeCell ref="C23:C58"/>
    <mergeCell ref="L23:L26"/>
    <mergeCell ref="M23:M24"/>
    <mergeCell ref="M25:M26"/>
    <mergeCell ref="L28:L31"/>
    <mergeCell ref="M28:M29"/>
    <mergeCell ref="M30:M31"/>
    <mergeCell ref="L33:L36"/>
    <mergeCell ref="M33:M34"/>
    <mergeCell ref="M35:M36"/>
    <mergeCell ref="L38:L41"/>
    <mergeCell ref="M38:M39"/>
    <mergeCell ref="P38:P40"/>
    <mergeCell ref="Q38:W38"/>
    <mergeCell ref="Q39:S39"/>
    <mergeCell ref="T39:V39"/>
    <mergeCell ref="W39:W40"/>
    <mergeCell ref="M40:M41"/>
    <mergeCell ref="L51:L54"/>
    <mergeCell ref="M51:M52"/>
    <mergeCell ref="M53:M54"/>
    <mergeCell ref="L55:L58"/>
    <mergeCell ref="M55:M56"/>
    <mergeCell ref="M57:M58"/>
    <mergeCell ref="L42:L45"/>
    <mergeCell ref="M42:M43"/>
    <mergeCell ref="M44:M45"/>
    <mergeCell ref="L46:L49"/>
    <mergeCell ref="M46:M47"/>
    <mergeCell ref="M48:M49"/>
    <mergeCell ref="L71:L74"/>
    <mergeCell ref="M71:M72"/>
    <mergeCell ref="M73:M74"/>
    <mergeCell ref="L75:L78"/>
    <mergeCell ref="M75:M76"/>
    <mergeCell ref="M77:M78"/>
    <mergeCell ref="C59:C99"/>
    <mergeCell ref="L59:L62"/>
    <mergeCell ref="M59:M60"/>
    <mergeCell ref="M61:M62"/>
    <mergeCell ref="L63:L66"/>
    <mergeCell ref="M63:M64"/>
    <mergeCell ref="M65:M66"/>
    <mergeCell ref="L67:L70"/>
    <mergeCell ref="M67:M68"/>
    <mergeCell ref="M69:M70"/>
    <mergeCell ref="A100:A210"/>
    <mergeCell ref="B100:B110"/>
    <mergeCell ref="C100:C104"/>
    <mergeCell ref="C105:C110"/>
    <mergeCell ref="B111:B187"/>
    <mergeCell ref="C111:C146"/>
    <mergeCell ref="C147:C157"/>
    <mergeCell ref="C158:C210"/>
    <mergeCell ref="B188:B210"/>
    <mergeCell ref="A295:A402"/>
    <mergeCell ref="B295:B309"/>
    <mergeCell ref="C295:C303"/>
    <mergeCell ref="C304:C309"/>
    <mergeCell ref="B310:B402"/>
    <mergeCell ref="C310:C362"/>
    <mergeCell ref="C363:C402"/>
    <mergeCell ref="A211:A294"/>
    <mergeCell ref="B211:B217"/>
    <mergeCell ref="C211:C214"/>
    <mergeCell ref="C215:C217"/>
    <mergeCell ref="B218:B294"/>
    <mergeCell ref="C218:C260"/>
    <mergeCell ref="C261:C294"/>
    <mergeCell ref="A532:A603"/>
    <mergeCell ref="B532:B536"/>
    <mergeCell ref="C532:C534"/>
    <mergeCell ref="C535:C536"/>
    <mergeCell ref="B537:B603"/>
    <mergeCell ref="C537:C567"/>
    <mergeCell ref="C568:C603"/>
    <mergeCell ref="A403:A531"/>
    <mergeCell ref="B403:B414"/>
    <mergeCell ref="C403:C410"/>
    <mergeCell ref="C411:C414"/>
    <mergeCell ref="B415:B531"/>
    <mergeCell ref="C415:C480"/>
    <mergeCell ref="C481:C5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23"/>
  <sheetViews>
    <sheetView topLeftCell="N1" zoomScale="70" zoomScaleNormal="70" workbookViewId="0"/>
  </sheetViews>
  <sheetFormatPr baseColWidth="10" defaultRowHeight="15" x14ac:dyDescent="0.25"/>
  <cols>
    <col min="1" max="3" width="11.42578125" style="33"/>
    <col min="4" max="4" width="11.5703125" style="33" customWidth="1"/>
    <col min="5" max="5" width="11.42578125" style="33"/>
    <col min="6" max="6" width="11.42578125" style="36"/>
    <col min="7" max="8" width="11.42578125" style="33"/>
    <col min="9" max="10" width="11.42578125" style="36"/>
    <col min="11" max="11" width="7.5703125" style="38" customWidth="1"/>
    <col min="12" max="12" width="13.5703125" style="38" customWidth="1"/>
    <col min="13" max="13" width="11.42578125" style="23"/>
    <col min="14" max="15" width="11.42578125" style="38"/>
    <col min="16" max="16" width="11.42578125" style="23"/>
    <col min="17" max="18" width="11.42578125" style="38"/>
    <col min="19" max="19" width="11.42578125" style="23"/>
    <col min="20" max="16384" width="11.42578125" style="33"/>
  </cols>
  <sheetData>
    <row r="1" spans="1:35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2" t="s">
        <v>5</v>
      </c>
      <c r="G1" s="4" t="s">
        <v>6</v>
      </c>
      <c r="H1" s="4" t="s">
        <v>7</v>
      </c>
      <c r="I1" s="5" t="s">
        <v>8</v>
      </c>
      <c r="J1" s="6" t="s">
        <v>9</v>
      </c>
      <c r="L1" s="225" t="s">
        <v>0</v>
      </c>
      <c r="M1" s="227" t="s">
        <v>1</v>
      </c>
      <c r="N1" s="227" t="s">
        <v>2</v>
      </c>
      <c r="O1" s="229" t="s">
        <v>3</v>
      </c>
      <c r="P1" s="230"/>
      <c r="Q1" s="231"/>
      <c r="R1" s="229" t="s">
        <v>4</v>
      </c>
      <c r="S1" s="230"/>
      <c r="T1" s="231"/>
      <c r="U1" s="222" t="s">
        <v>5</v>
      </c>
      <c r="V1" s="223"/>
      <c r="W1" s="224"/>
      <c r="X1" s="229" t="s">
        <v>6</v>
      </c>
      <c r="Y1" s="230"/>
      <c r="Z1" s="231"/>
      <c r="AA1" s="229" t="s">
        <v>7</v>
      </c>
      <c r="AB1" s="230"/>
      <c r="AC1" s="231"/>
      <c r="AD1" s="222" t="s">
        <v>8</v>
      </c>
      <c r="AE1" s="223"/>
      <c r="AF1" s="224"/>
      <c r="AG1" s="222" t="s">
        <v>9</v>
      </c>
      <c r="AH1" s="223"/>
      <c r="AI1" s="221"/>
    </row>
    <row r="2" spans="1:35" ht="15.75" thickBot="1" x14ac:dyDescent="0.3">
      <c r="A2" s="203" t="s">
        <v>10</v>
      </c>
      <c r="B2" s="185" t="s">
        <v>11</v>
      </c>
      <c r="C2" s="187" t="s">
        <v>12</v>
      </c>
      <c r="D2" s="7">
        <f>'[3]12 anys'!G2</f>
        <v>9</v>
      </c>
      <c r="E2" s="7">
        <f>'[3]12 anys'!I2</f>
        <v>9</v>
      </c>
      <c r="F2" s="8">
        <f>'[3]12 anys'!J2</f>
        <v>9</v>
      </c>
      <c r="G2" s="7">
        <f>'[3]12 anys'!L2</f>
        <v>9</v>
      </c>
      <c r="H2" s="7">
        <f>'[3]12 anys'!Q2</f>
        <v>8</v>
      </c>
      <c r="I2" s="8">
        <f>'[3]12 anys'!R2</f>
        <v>8.5</v>
      </c>
      <c r="J2" s="20">
        <f>'[3]12 anys'!V2</f>
        <v>9.1666666666666661</v>
      </c>
      <c r="L2" s="226"/>
      <c r="M2" s="228"/>
      <c r="N2" s="228"/>
      <c r="O2" s="39" t="s">
        <v>20</v>
      </c>
      <c r="P2" s="40" t="s">
        <v>21</v>
      </c>
      <c r="Q2" s="41" t="s">
        <v>22</v>
      </c>
      <c r="R2" s="39" t="s">
        <v>20</v>
      </c>
      <c r="S2" s="40" t="s">
        <v>21</v>
      </c>
      <c r="T2" s="41" t="s">
        <v>22</v>
      </c>
      <c r="U2" s="39" t="s">
        <v>20</v>
      </c>
      <c r="V2" s="40" t="s">
        <v>21</v>
      </c>
      <c r="W2" s="41" t="s">
        <v>22</v>
      </c>
      <c r="X2" s="42" t="s">
        <v>20</v>
      </c>
      <c r="Y2" s="40" t="s">
        <v>21</v>
      </c>
      <c r="Z2" s="41" t="s">
        <v>22</v>
      </c>
      <c r="AA2" s="42" t="s">
        <v>20</v>
      </c>
      <c r="AB2" s="40" t="s">
        <v>21</v>
      </c>
      <c r="AC2" s="41" t="s">
        <v>22</v>
      </c>
      <c r="AD2" s="42" t="s">
        <v>20</v>
      </c>
      <c r="AE2" s="40" t="s">
        <v>21</v>
      </c>
      <c r="AF2" s="41" t="s">
        <v>22</v>
      </c>
      <c r="AG2" s="39" t="s">
        <v>20</v>
      </c>
      <c r="AH2" s="40" t="s">
        <v>21</v>
      </c>
      <c r="AI2" s="43" t="s">
        <v>22</v>
      </c>
    </row>
    <row r="3" spans="1:35" x14ac:dyDescent="0.25">
      <c r="A3" s="204"/>
      <c r="B3" s="198"/>
      <c r="C3" s="199"/>
      <c r="D3" s="7">
        <f>'[3]12 anys'!G8</f>
        <v>7</v>
      </c>
      <c r="E3" s="7">
        <f>'[3]12 anys'!I8</f>
        <v>8</v>
      </c>
      <c r="F3" s="8">
        <f>'[3]12 anys'!J8</f>
        <v>7.5</v>
      </c>
      <c r="G3" s="7">
        <f>'[3]12 anys'!L8</f>
        <v>6</v>
      </c>
      <c r="H3" s="7">
        <f>'[3]12 anys'!Q8</f>
        <v>9</v>
      </c>
      <c r="I3" s="8">
        <f>'[3]12 anys'!R8</f>
        <v>7.5</v>
      </c>
      <c r="J3" s="9">
        <f>'[3]12 anys'!V8</f>
        <v>7.666666666666667</v>
      </c>
      <c r="L3" s="206" t="s">
        <v>10</v>
      </c>
      <c r="M3" s="209" t="s">
        <v>11</v>
      </c>
      <c r="N3" s="44" t="s">
        <v>12</v>
      </c>
      <c r="O3" s="45">
        <f>AVERAGE(D2:D9)</f>
        <v>8.6041666666666661</v>
      </c>
      <c r="P3" s="46">
        <f>_xlfn.STDEV.S(D2:D9)</f>
        <v>1.3849746430547989</v>
      </c>
      <c r="Q3" s="47">
        <f>COUNT(D2:D9)</f>
        <v>8</v>
      </c>
      <c r="R3" s="45">
        <f>AVERAGE(E2:E9)</f>
        <v>8.75</v>
      </c>
      <c r="S3" s="46">
        <f>_xlfn.STDEV.S(E2:E9)</f>
        <v>1.3887301496588271</v>
      </c>
      <c r="T3" s="47">
        <f>COUNT(E2:E9)</f>
        <v>8</v>
      </c>
      <c r="U3" s="48">
        <f>AVERAGE(F2:F9)</f>
        <v>8.6770833333333321</v>
      </c>
      <c r="V3" s="46">
        <f>_xlfn.STDEV.S(F2:F9)</f>
        <v>1.3607213160673395</v>
      </c>
      <c r="W3" s="47">
        <f>COUNT(F2:F9)</f>
        <v>8</v>
      </c>
      <c r="X3" s="45">
        <f>AVERAGE(G2:G9)</f>
        <v>8</v>
      </c>
      <c r="Y3" s="46">
        <f>_xlfn.STDEV.S(G2:G9)</f>
        <v>1.8516401995451028</v>
      </c>
      <c r="Z3" s="47">
        <f>COUNT(G2:G9)</f>
        <v>8</v>
      </c>
      <c r="AA3" s="45">
        <f>AVERAGE(H2:H9)</f>
        <v>8.3125</v>
      </c>
      <c r="AB3" s="46">
        <f>_xlfn.STDEV.S(H2:H9)</f>
        <v>1.3226881598676081</v>
      </c>
      <c r="AC3" s="47">
        <f>COUNT(H2:H9)</f>
        <v>8</v>
      </c>
      <c r="AD3" s="48">
        <f>AVERAGE(I2:I9)</f>
        <v>8.15625</v>
      </c>
      <c r="AE3" s="46">
        <f>_xlfn.STDEV.S(I2:I9)</f>
        <v>1.4749478737090089</v>
      </c>
      <c r="AF3" s="47">
        <f>COUNT(I2:I9)</f>
        <v>8</v>
      </c>
      <c r="AG3" s="48">
        <f>AVERAGE(J2:J9)</f>
        <v>8.4027777777777768</v>
      </c>
      <c r="AH3" s="46">
        <f>_xlfn.STDEV.S(J2:J9)</f>
        <v>1.2858826805263435</v>
      </c>
      <c r="AI3" s="47">
        <f>COUNT(J2:J9)</f>
        <v>8</v>
      </c>
    </row>
    <row r="4" spans="1:35" x14ac:dyDescent="0.25">
      <c r="A4" s="204"/>
      <c r="B4" s="198"/>
      <c r="C4" s="199"/>
      <c r="D4" s="7">
        <f>'[3]12 anys'!G15</f>
        <v>6.25</v>
      </c>
      <c r="E4" s="7">
        <f>'[3]12 anys'!I15</f>
        <v>6</v>
      </c>
      <c r="F4" s="8">
        <f>'[3]12 anys'!J15</f>
        <v>6.125</v>
      </c>
      <c r="G4" s="7">
        <f>'[3]12 anys'!L15</f>
        <v>5</v>
      </c>
      <c r="H4" s="7">
        <f>'[3]12 anys'!Q15</f>
        <v>5.666666666666667</v>
      </c>
      <c r="I4" s="8">
        <f>'[3]12 anys'!R15</f>
        <v>5.3333333333333339</v>
      </c>
      <c r="J4" s="9">
        <f>'[3]12 anys'!V15</f>
        <v>5.8194444444444455</v>
      </c>
      <c r="L4" s="207"/>
      <c r="M4" s="210"/>
      <c r="N4" s="49" t="s">
        <v>13</v>
      </c>
      <c r="O4" s="50">
        <f>AVERAGE(D10:D15)</f>
        <v>7.0750000000000002</v>
      </c>
      <c r="P4" s="51">
        <f>_xlfn.STDEV.S(D10:D15)</f>
        <v>1.5507614617055419</v>
      </c>
      <c r="Q4" s="52">
        <f>COUNT(D10:D15)</f>
        <v>6</v>
      </c>
      <c r="R4" s="50">
        <f>AVERAGE(E10:E15)</f>
        <v>7.333333333333333</v>
      </c>
      <c r="S4" s="51">
        <f>_xlfn.STDEV.S(E10:E15)</f>
        <v>1.7511900715418252</v>
      </c>
      <c r="T4" s="52">
        <f>COUNT(E10:E15)</f>
        <v>6</v>
      </c>
      <c r="U4" s="53">
        <f>AVERAGE(F10:F15)</f>
        <v>7.2041666666666666</v>
      </c>
      <c r="V4" s="51">
        <f>_xlfn.STDEV.S(F10:F15)</f>
        <v>1.5109208928479452</v>
      </c>
      <c r="W4" s="52">
        <f>COUNT(F10:F15)</f>
        <v>6</v>
      </c>
      <c r="X4" s="50">
        <f>AVERAGE(G10:G15)</f>
        <v>7.166666666666667</v>
      </c>
      <c r="Y4" s="51">
        <f>_xlfn.STDEV.S(G10:G15)</f>
        <v>1.6020819787597209</v>
      </c>
      <c r="Z4" s="52">
        <f>COUNT(G10:G15)</f>
        <v>6</v>
      </c>
      <c r="AA4" s="50">
        <f>AVERAGE(H10:H15)</f>
        <v>7.5555555555555562</v>
      </c>
      <c r="AB4" s="51">
        <f>_xlfn.STDEV.S(H10:H15)</f>
        <v>1.2095300587265105</v>
      </c>
      <c r="AC4" s="52">
        <f>COUNT(H10:H15)</f>
        <v>6</v>
      </c>
      <c r="AD4" s="53">
        <f>AVERAGE(I10:I15)</f>
        <v>7.3611111111111116</v>
      </c>
      <c r="AE4" s="51">
        <f>_xlfn.STDEV.S(I10:I15)</f>
        <v>1.3608276348795376</v>
      </c>
      <c r="AF4" s="52">
        <f>COUNT(I10:I15)</f>
        <v>6</v>
      </c>
      <c r="AG4" s="53">
        <f>AVERAGE(J10:J15)</f>
        <v>7.4106481481481481</v>
      </c>
      <c r="AH4" s="51">
        <f>_xlfn.STDEV.S(J10:J15)</f>
        <v>0.87379620308556749</v>
      </c>
      <c r="AI4" s="52">
        <f>COUNT(J10:J15)</f>
        <v>6</v>
      </c>
    </row>
    <row r="5" spans="1:35" x14ac:dyDescent="0.25">
      <c r="A5" s="204"/>
      <c r="B5" s="198"/>
      <c r="C5" s="199"/>
      <c r="D5" s="7">
        <f>'[3]12 anys'!G16</f>
        <v>10</v>
      </c>
      <c r="E5" s="7">
        <f>'[3]12 anys'!I16</f>
        <v>10</v>
      </c>
      <c r="F5" s="8">
        <f>'[3]12 anys'!J16</f>
        <v>10</v>
      </c>
      <c r="G5" s="7">
        <f>'[3]12 anys'!L16</f>
        <v>10</v>
      </c>
      <c r="H5" s="7">
        <f>'[3]12 anys'!Q16</f>
        <v>9.3333333333333339</v>
      </c>
      <c r="I5" s="8">
        <f>'[3]12 anys'!R16</f>
        <v>9.6666666666666679</v>
      </c>
      <c r="J5" s="9">
        <f>'[3]12 anys'!V16</f>
        <v>9.2222222222222232</v>
      </c>
      <c r="L5" s="207"/>
      <c r="M5" s="211" t="s">
        <v>14</v>
      </c>
      <c r="N5" s="54" t="s">
        <v>12</v>
      </c>
      <c r="O5" s="55">
        <f>AVERAGE(D16:D54)</f>
        <v>7.0076923076923068</v>
      </c>
      <c r="P5" s="56">
        <f>_xlfn.STDEV.S(D16:D54)</f>
        <v>1.9186597042541851</v>
      </c>
      <c r="Q5" s="57">
        <f>COUNT(D16:D54)</f>
        <v>39</v>
      </c>
      <c r="R5" s="55">
        <f>AVERAGE(E16:E54)</f>
        <v>7</v>
      </c>
      <c r="S5" s="56">
        <f>_xlfn.STDEV.S(E16:E54)</f>
        <v>2.0795009796401454</v>
      </c>
      <c r="T5" s="57">
        <f>COUNT(E16:E54)</f>
        <v>38</v>
      </c>
      <c r="U5" s="58">
        <f>AVERAGE(F16:F54)</f>
        <v>6.9846153846153856</v>
      </c>
      <c r="V5" s="56">
        <f>_xlfn.STDEV.S(F16:F54)</f>
        <v>1.9624821100811722</v>
      </c>
      <c r="W5" s="57">
        <f>COUNT(F16:F54)</f>
        <v>39</v>
      </c>
      <c r="X5" s="55">
        <f>AVERAGE(G16:G54)</f>
        <v>6.3947368421052628</v>
      </c>
      <c r="Y5" s="56">
        <f>_xlfn.STDEV.S(G16:G54)</f>
        <v>1.7011835893141929</v>
      </c>
      <c r="Z5" s="57">
        <f>COUNT(G16:G54)</f>
        <v>38</v>
      </c>
      <c r="AA5" s="55">
        <f>AVERAGE(H16:H54)</f>
        <v>7.2756410256410255</v>
      </c>
      <c r="AB5" s="56">
        <f>_xlfn.STDEV.S(H16:H54)</f>
        <v>1.9422542449321132</v>
      </c>
      <c r="AC5" s="57">
        <f>COUNT(H16:H54)</f>
        <v>39</v>
      </c>
      <c r="AD5" s="58">
        <f>AVERAGE(I16:I54)</f>
        <v>6.7660256410256414</v>
      </c>
      <c r="AE5" s="56">
        <f>_xlfn.STDEV.S(I16:I54)</f>
        <v>1.8660266609363421</v>
      </c>
      <c r="AF5" s="57">
        <f>COUNT(I16:I54)</f>
        <v>39</v>
      </c>
      <c r="AG5" s="58">
        <f>AVERAGE(J16:J54)</f>
        <v>7.1579059829059819</v>
      </c>
      <c r="AH5" s="56">
        <f>_xlfn.STDEV.S(J16:J54)</f>
        <v>1.7750058672149454</v>
      </c>
      <c r="AI5" s="57">
        <f>COUNT(J16:J54)</f>
        <v>39</v>
      </c>
    </row>
    <row r="6" spans="1:35" ht="15.75" thickBot="1" x14ac:dyDescent="0.3">
      <c r="A6" s="204"/>
      <c r="B6" s="198"/>
      <c r="C6" s="199"/>
      <c r="D6" s="7">
        <f>'[3]12 anys'!G23</f>
        <v>8.25</v>
      </c>
      <c r="E6" s="7">
        <f>'[3]12 anys'!I23</f>
        <v>9</v>
      </c>
      <c r="F6" s="8">
        <f>'[3]12 anys'!J23</f>
        <v>8.625</v>
      </c>
      <c r="G6" s="7">
        <f>'[3]12 anys'!L23</f>
        <v>8</v>
      </c>
      <c r="H6" s="7">
        <f>'[3]12 anys'!Q23</f>
        <v>7.5</v>
      </c>
      <c r="I6" s="8">
        <f>'[3]12 anys'!R23</f>
        <v>7.75</v>
      </c>
      <c r="J6" s="9">
        <f>'[3]12 anys'!V23</f>
        <v>8.7916666666666661</v>
      </c>
      <c r="L6" s="208"/>
      <c r="M6" s="212"/>
      <c r="N6" s="37" t="s">
        <v>13</v>
      </c>
      <c r="O6" s="59">
        <f>AVERAGE(D55:D101)</f>
        <v>6.3202127659574474</v>
      </c>
      <c r="P6" s="60">
        <f>_xlfn.STDEV.S(D55:D101)</f>
        <v>1.63463396961402</v>
      </c>
      <c r="Q6" s="61">
        <f>COUNT(D55:D101)</f>
        <v>47</v>
      </c>
      <c r="R6" s="59">
        <f>AVERAGE(E55:E101)</f>
        <v>6.2553191489361701</v>
      </c>
      <c r="S6" s="60">
        <f>_xlfn.STDEV.S(E55:E101)</f>
        <v>1.8704578038356534</v>
      </c>
      <c r="T6" s="61">
        <f>COUNT(E55:E101)</f>
        <v>47</v>
      </c>
      <c r="U6" s="62">
        <f>AVERAGE(F55:F101)</f>
        <v>6.2877659574468101</v>
      </c>
      <c r="V6" s="60">
        <f>_xlfn.STDEV.S(F55:F101)</f>
        <v>1.7160754672364109</v>
      </c>
      <c r="W6" s="61">
        <f>COUNT(F55:F101)</f>
        <v>47</v>
      </c>
      <c r="X6" s="59">
        <f>AVERAGE(G55:G101)</f>
        <v>5.957446808510638</v>
      </c>
      <c r="Y6" s="60">
        <f>_xlfn.STDEV.S(G55:G101)</f>
        <v>1.7564470908566319</v>
      </c>
      <c r="Z6" s="61">
        <f>COUNT(G55:G101)</f>
        <v>47</v>
      </c>
      <c r="AA6" s="59">
        <f>AVERAGE(H55:H101)</f>
        <v>6.4343971631205674</v>
      </c>
      <c r="AB6" s="60">
        <f>_xlfn.STDEV.S(H55:H101)</f>
        <v>1.9512426495645507</v>
      </c>
      <c r="AC6" s="61">
        <f>COUNT(H55:H101)</f>
        <v>47</v>
      </c>
      <c r="AD6" s="62">
        <f>AVERAGE(I55:I101)</f>
        <v>6.1959219858156027</v>
      </c>
      <c r="AE6" s="60">
        <f>_xlfn.STDEV.S(I55:I101)</f>
        <v>1.7847844498506882</v>
      </c>
      <c r="AF6" s="61">
        <f>COUNT(I55:I101)</f>
        <v>47</v>
      </c>
      <c r="AG6" s="62">
        <f>AVERAGE(J55:J101)</f>
        <v>6.797030141843968</v>
      </c>
      <c r="AH6" s="60">
        <f>_xlfn.STDEV.S(J55:J101)</f>
        <v>1.6372255149807204</v>
      </c>
      <c r="AI6" s="61">
        <f>COUNT(J55:J101)</f>
        <v>47</v>
      </c>
    </row>
    <row r="7" spans="1:35" x14ac:dyDescent="0.25">
      <c r="A7" s="204"/>
      <c r="B7" s="198"/>
      <c r="C7" s="199"/>
      <c r="D7" s="7">
        <f>'[3]12 anys'!G25</f>
        <v>10</v>
      </c>
      <c r="E7" s="7">
        <f>'[3]12 anys'!I25</f>
        <v>10</v>
      </c>
      <c r="F7" s="8">
        <f>'[3]12 anys'!J25</f>
        <v>10</v>
      </c>
      <c r="G7" s="7">
        <f>'[3]12 anys'!L25</f>
        <v>10</v>
      </c>
      <c r="H7" s="7">
        <f>'[3]12 anys'!Q25</f>
        <v>9.6666666666666661</v>
      </c>
      <c r="I7" s="8">
        <f>'[3]12 anys'!R25</f>
        <v>9.8333333333333321</v>
      </c>
      <c r="J7" s="9">
        <f>'[3]12 anys'!V25</f>
        <v>9.6111111111111107</v>
      </c>
      <c r="L7" s="206" t="s">
        <v>15</v>
      </c>
      <c r="M7" s="209" t="s">
        <v>11</v>
      </c>
      <c r="N7" s="63" t="s">
        <v>12</v>
      </c>
      <c r="O7" s="55">
        <f>AVERAGE(D102:D113)</f>
        <v>8.2083333333333339</v>
      </c>
      <c r="P7" s="56">
        <f>_xlfn.STDEV.S(D102:D113)</f>
        <v>1.1390120652778299</v>
      </c>
      <c r="Q7" s="57">
        <f>COUNT(D102:D113)</f>
        <v>12</v>
      </c>
      <c r="R7" s="55">
        <f>AVERAGE(E102:E113)</f>
        <v>7.416666666666667</v>
      </c>
      <c r="S7" s="56">
        <f>_xlfn.STDEV.S(E102:E113)</f>
        <v>1.6213537179739266</v>
      </c>
      <c r="T7" s="57">
        <f>COUNT(E102:E113)</f>
        <v>12</v>
      </c>
      <c r="U7" s="58">
        <f>AVERAGE(F102:F113)</f>
        <v>7.8125</v>
      </c>
      <c r="V7" s="56">
        <f>_xlfn.STDEV.S(F102:F113)</f>
        <v>1.291911022829785</v>
      </c>
      <c r="W7" s="57">
        <f>COUNT(F102:F113)</f>
        <v>12</v>
      </c>
      <c r="X7" s="55">
        <f>AVERAGE(G102:G113)</f>
        <v>7.416666666666667</v>
      </c>
      <c r="Y7" s="56">
        <f>_xlfn.STDEV.S(G102:G113)</f>
        <v>1.08362466945083</v>
      </c>
      <c r="Z7" s="57">
        <f>COUNT(G102:G113)</f>
        <v>12</v>
      </c>
      <c r="AA7" s="55">
        <f>AVERAGE(H102:H113)</f>
        <v>7.708333333333333</v>
      </c>
      <c r="AB7" s="56">
        <f>_xlfn.STDEV.S(H102:H113)</f>
        <v>1.0757309002241062</v>
      </c>
      <c r="AC7" s="57">
        <f>COUNT(H102:H113)</f>
        <v>12</v>
      </c>
      <c r="AD7" s="58">
        <f>AVERAGE(I102:I113)</f>
        <v>7.5625</v>
      </c>
      <c r="AE7" s="56">
        <f>_xlfn.STDEV.S(I102:I113)</f>
        <v>1.0176007879499522</v>
      </c>
      <c r="AF7" s="57">
        <f>COUNT(I102:I113)</f>
        <v>12</v>
      </c>
      <c r="AG7" s="58">
        <f>AVERAGE(J102:J113)</f>
        <v>7.7395833333333321</v>
      </c>
      <c r="AH7" s="56">
        <f>_xlfn.STDEV.S(J102:J113)</f>
        <v>0.91994292271891698</v>
      </c>
      <c r="AI7" s="57">
        <f>COUNT(J102:J113)</f>
        <v>12</v>
      </c>
    </row>
    <row r="8" spans="1:35" x14ac:dyDescent="0.25">
      <c r="A8" s="204"/>
      <c r="B8" s="198"/>
      <c r="C8" s="199"/>
      <c r="D8" s="7">
        <f>'[3]12 anys'!G31</f>
        <v>8.6666666666666661</v>
      </c>
      <c r="E8" s="7">
        <f>'[3]12 anys'!I31</f>
        <v>8</v>
      </c>
      <c r="F8" s="8">
        <f>'[3]12 anys'!J31</f>
        <v>8.3333333333333321</v>
      </c>
      <c r="G8" s="7">
        <f>'[3]12 anys'!L31</f>
        <v>7</v>
      </c>
      <c r="H8" s="7">
        <f>'[3]12 anys'!Q31</f>
        <v>8</v>
      </c>
      <c r="I8" s="8">
        <f>'[3]12 anys'!R31</f>
        <v>7.5</v>
      </c>
      <c r="J8" s="9">
        <f>'[3]12 anys'!V31</f>
        <v>7.6111111111111107</v>
      </c>
      <c r="L8" s="207"/>
      <c r="M8" s="210"/>
      <c r="N8" s="49" t="s">
        <v>13</v>
      </c>
      <c r="O8" s="50">
        <f>AVERAGE(D114:D123)</f>
        <v>7.9749999999999996</v>
      </c>
      <c r="P8" s="51">
        <f>_xlfn.STDEV.S(D114:D123)</f>
        <v>1.5240105067522829</v>
      </c>
      <c r="Q8" s="52">
        <f>COUNT(D114:D123)</f>
        <v>10</v>
      </c>
      <c r="R8" s="50">
        <f>AVERAGE(E114:E123)</f>
        <v>7.6</v>
      </c>
      <c r="S8" s="51">
        <f>_xlfn.STDEV.S(E114:E123)</f>
        <v>1.5055453054181611</v>
      </c>
      <c r="T8" s="52">
        <f>COUNT(E114:E123)</f>
        <v>10</v>
      </c>
      <c r="U8" s="53">
        <f>AVERAGE(F114:F123)</f>
        <v>7.7874999999999996</v>
      </c>
      <c r="V8" s="51">
        <f>_xlfn.STDEV.S(F114:F123)</f>
        <v>1.4916757189876357</v>
      </c>
      <c r="W8" s="52">
        <f>COUNT(F114:F123)</f>
        <v>10</v>
      </c>
      <c r="X8" s="50">
        <f>AVERAGE(G114:G123)</f>
        <v>7.3</v>
      </c>
      <c r="Y8" s="51">
        <f>_xlfn.STDEV.S(G114:G123)</f>
        <v>1.4944341180973273</v>
      </c>
      <c r="Z8" s="52">
        <f>COUNT(G114:G123)</f>
        <v>10</v>
      </c>
      <c r="AA8" s="50">
        <f>AVERAGE(H114:H123)</f>
        <v>7.5</v>
      </c>
      <c r="AB8" s="51">
        <f>_xlfn.STDEV.S(H114:H123)</f>
        <v>1.4529663145135578</v>
      </c>
      <c r="AC8" s="52">
        <f>COUNT(H114:H123)</f>
        <v>10</v>
      </c>
      <c r="AD8" s="53">
        <f>AVERAGE(I114:I123)</f>
        <v>7.4</v>
      </c>
      <c r="AE8" s="51">
        <f>_xlfn.STDEV.S(I114:I123)</f>
        <v>1.4346892811104888</v>
      </c>
      <c r="AF8" s="52">
        <f>COUNT(I114:I123)</f>
        <v>10</v>
      </c>
      <c r="AG8" s="53">
        <f>AVERAGE(J114:J123)</f>
        <v>7.4468750000000004</v>
      </c>
      <c r="AH8" s="51">
        <f>_xlfn.STDEV.S(J114:J123)</f>
        <v>1.2102619705761375</v>
      </c>
      <c r="AI8" s="52">
        <f>COUNT(J114:J123)</f>
        <v>10</v>
      </c>
    </row>
    <row r="9" spans="1:35" x14ac:dyDescent="0.25">
      <c r="A9" s="204"/>
      <c r="B9" s="198"/>
      <c r="C9" s="188"/>
      <c r="D9" s="10">
        <f>'[3]12 anys'!G32</f>
        <v>9.6666666666666661</v>
      </c>
      <c r="E9" s="10">
        <f>'[3]12 anys'!I32</f>
        <v>10</v>
      </c>
      <c r="F9" s="11">
        <f>'[3]12 anys'!J32</f>
        <v>9.8333333333333321</v>
      </c>
      <c r="G9" s="10">
        <f>'[3]12 anys'!L32</f>
        <v>9</v>
      </c>
      <c r="H9" s="10">
        <f>'[3]12 anys'!Q32</f>
        <v>9.3333333333333339</v>
      </c>
      <c r="I9" s="11">
        <f>'[3]12 anys'!R32</f>
        <v>9.1666666666666679</v>
      </c>
      <c r="J9" s="12">
        <f>'[3]12 anys'!V32</f>
        <v>9.3333333333333339</v>
      </c>
      <c r="L9" s="207"/>
      <c r="M9" s="211" t="s">
        <v>14</v>
      </c>
      <c r="N9" s="54" t="s">
        <v>12</v>
      </c>
      <c r="O9" s="55">
        <f>AVERAGE(D124:D166)</f>
        <v>6.0740310077519393</v>
      </c>
      <c r="P9" s="56">
        <f>_xlfn.STDEV.S(D124:D166)</f>
        <v>1.9230029919248994</v>
      </c>
      <c r="Q9" s="57">
        <f>COUNT(D124:D166)</f>
        <v>43</v>
      </c>
      <c r="R9" s="55">
        <f>AVERAGE(E124:E166)</f>
        <v>6.7738095238095237</v>
      </c>
      <c r="S9" s="56">
        <f>_xlfn.STDEV.S(E124:E166)</f>
        <v>1.7641496982840947</v>
      </c>
      <c r="T9" s="57">
        <f>COUNT(E124:E166)</f>
        <v>42</v>
      </c>
      <c r="U9" s="58">
        <f>AVERAGE(F124:F166)</f>
        <v>6.3916666666666648</v>
      </c>
      <c r="V9" s="56">
        <f>_xlfn.STDEV.S(F124:F166)</f>
        <v>1.7783093823233567</v>
      </c>
      <c r="W9" s="57">
        <f>COUNT(F124:F166)</f>
        <v>43</v>
      </c>
      <c r="X9" s="55">
        <f>AVERAGE(G124:G166)</f>
        <v>5.6904761904761907</v>
      </c>
      <c r="Y9" s="56">
        <f>_xlfn.STDEV.S(G124:G166)</f>
        <v>1.6452162025332153</v>
      </c>
      <c r="Z9" s="57">
        <f>COUNT(G124:G166)</f>
        <v>42</v>
      </c>
      <c r="AA9" s="55">
        <f>AVERAGE(H124:H166)</f>
        <v>6.2380952380952381</v>
      </c>
      <c r="AB9" s="56">
        <f>_xlfn.STDEV.S(H124:H166)</f>
        <v>1.7364039629117984</v>
      </c>
      <c r="AC9" s="57">
        <f>COUNT(H124:H166)</f>
        <v>42</v>
      </c>
      <c r="AD9" s="58">
        <f>AVERAGE(I124:I166)</f>
        <v>5.9642857142857144</v>
      </c>
      <c r="AE9" s="56">
        <f>_xlfn.STDEV.S(I124:I166)</f>
        <v>1.6244806192226386</v>
      </c>
      <c r="AF9" s="57">
        <f>COUNT(I124:I166)</f>
        <v>42</v>
      </c>
      <c r="AG9" s="58">
        <f>AVERAGE(J124:J166)</f>
        <v>6.1419735142118865</v>
      </c>
      <c r="AH9" s="56">
        <f>_xlfn.STDEV.S(J124:J166)</f>
        <v>1.6827230211281259</v>
      </c>
      <c r="AI9" s="57">
        <f>COUNT(J124:J166)</f>
        <v>43</v>
      </c>
    </row>
    <row r="10" spans="1:35" ht="15.75" thickBot="1" x14ac:dyDescent="0.3">
      <c r="A10" s="204"/>
      <c r="B10" s="198"/>
      <c r="C10" s="200" t="s">
        <v>13</v>
      </c>
      <c r="D10" s="7">
        <f>'[3]12 anys'!G7</f>
        <v>7.25</v>
      </c>
      <c r="E10" s="7">
        <f>'[3]12 anys'!I7</f>
        <v>9</v>
      </c>
      <c r="F10" s="8">
        <f>'[3]12 anys'!J7</f>
        <v>8.125</v>
      </c>
      <c r="G10" s="7">
        <f>'[3]12 anys'!L7</f>
        <v>9</v>
      </c>
      <c r="H10" s="7">
        <f>'[3]12 anys'!Q7</f>
        <v>8.6666666666666661</v>
      </c>
      <c r="I10" s="8">
        <f>'[3]12 anys'!R7</f>
        <v>8.8333333333333321</v>
      </c>
      <c r="J10" s="9">
        <f>'[3]12 anys'!V7</f>
        <v>8.3194444444444446</v>
      </c>
      <c r="L10" s="208"/>
      <c r="M10" s="212"/>
      <c r="N10" s="37" t="s">
        <v>13</v>
      </c>
      <c r="O10" s="59">
        <f>AVERAGE(D167:D217)</f>
        <v>5.3643790849673199</v>
      </c>
      <c r="P10" s="60">
        <f>_xlfn.STDEV.S(D167:D217)</f>
        <v>1.5527360067808753</v>
      </c>
      <c r="Q10" s="61">
        <f>COUNT(D167:D217)</f>
        <v>51</v>
      </c>
      <c r="R10" s="59">
        <f>AVERAGE(E167:E217)</f>
        <v>6.1938775510204085</v>
      </c>
      <c r="S10" s="60">
        <f>_xlfn.STDEV.S(E167:E217)</f>
        <v>1.4535026893773568</v>
      </c>
      <c r="T10" s="61">
        <f>COUNT(E167:E217)</f>
        <v>49</v>
      </c>
      <c r="U10" s="62">
        <f>AVERAGE(F167:F217)</f>
        <v>5.7344771241830053</v>
      </c>
      <c r="V10" s="60">
        <f>_xlfn.STDEV.S(F167:F217)</f>
        <v>1.4734964272548861</v>
      </c>
      <c r="W10" s="61">
        <f>COUNT(F167:F217)</f>
        <v>51</v>
      </c>
      <c r="X10" s="59">
        <f>AVERAGE(G167:G217)</f>
        <v>5.26</v>
      </c>
      <c r="Y10" s="60">
        <f>_xlfn.STDEV.S(G167:G217)</f>
        <v>1.482000853782562</v>
      </c>
      <c r="Z10" s="61">
        <f>COUNT(G167:G217)</f>
        <v>50</v>
      </c>
      <c r="AA10" s="59">
        <f>AVERAGE(H167:H217)</f>
        <v>5.8404255319148932</v>
      </c>
      <c r="AB10" s="60">
        <f>_xlfn.STDEV.S(H167:H217)</f>
        <v>1.5361809753083031</v>
      </c>
      <c r="AC10" s="61">
        <f>COUNT(H167:H217)</f>
        <v>47</v>
      </c>
      <c r="AD10" s="62">
        <f>AVERAGE(I167:I217)</f>
        <v>5.5049999999999999</v>
      </c>
      <c r="AE10" s="60">
        <f>_xlfn.STDEV.S(I167:I217)</f>
        <v>1.4564161353073761</v>
      </c>
      <c r="AF10" s="61">
        <f>COUNT(I167:I217)</f>
        <v>50</v>
      </c>
      <c r="AG10" s="62">
        <f>AVERAGE(J167:J217)</f>
        <v>5.6703431372549007</v>
      </c>
      <c r="AH10" s="60">
        <f>_xlfn.STDEV.S(J167:J217)</f>
        <v>1.4179038463175022</v>
      </c>
      <c r="AI10" s="61">
        <f>COUNT(J167:J217)</f>
        <v>51</v>
      </c>
    </row>
    <row r="11" spans="1:35" x14ac:dyDescent="0.25">
      <c r="A11" s="204"/>
      <c r="B11" s="198"/>
      <c r="C11" s="201"/>
      <c r="D11" s="7">
        <f>'[3]12 anys'!G11</f>
        <v>6.666666666666667</v>
      </c>
      <c r="E11" s="7">
        <f>'[3]12 anys'!I11</f>
        <v>7</v>
      </c>
      <c r="F11" s="8">
        <f>'[3]12 anys'!J11</f>
        <v>6.8333333333333339</v>
      </c>
      <c r="G11" s="7">
        <f>'[3]12 anys'!L11</f>
        <v>7</v>
      </c>
      <c r="H11" s="7">
        <f>'[3]12 anys'!Q11</f>
        <v>6.333333333333333</v>
      </c>
      <c r="I11" s="8">
        <f>'[3]12 anys'!R11</f>
        <v>6.6666666666666661</v>
      </c>
      <c r="J11" s="9">
        <f>'[3]12 anys'!V11</f>
        <v>7.166666666666667</v>
      </c>
      <c r="L11" s="206" t="s">
        <v>16</v>
      </c>
      <c r="M11" s="209" t="s">
        <v>11</v>
      </c>
      <c r="N11" s="63" t="s">
        <v>12</v>
      </c>
      <c r="O11" s="55">
        <f>AVERAGE(D218:D225)</f>
        <v>8.2916666666666661</v>
      </c>
      <c r="P11" s="56">
        <f>_xlfn.STDEV.S(D218:D225)</f>
        <v>1.6660713222409373</v>
      </c>
      <c r="Q11" s="57">
        <f>COUNT(D218:D225)</f>
        <v>8</v>
      </c>
      <c r="R11" s="55">
        <f>AVERAGE(E218:E225)</f>
        <v>8.4375</v>
      </c>
      <c r="S11" s="56">
        <f>_xlfn.STDEV.S(E218:E225)</f>
        <v>0.72886898685566259</v>
      </c>
      <c r="T11" s="57">
        <f>COUNT(E218:E225)</f>
        <v>8</v>
      </c>
      <c r="U11" s="58">
        <f>AVERAGE(F218:F225)</f>
        <v>8.3645833333333321</v>
      </c>
      <c r="V11" s="56">
        <f>_xlfn.STDEV.S(F218:F225)</f>
        <v>1.1460227116229309</v>
      </c>
      <c r="W11" s="57">
        <f>COUNT(F218:F225)</f>
        <v>8</v>
      </c>
      <c r="X11" s="55">
        <f>AVERAGE(G218:G225)</f>
        <v>7.5</v>
      </c>
      <c r="Y11" s="56">
        <f>_xlfn.STDEV.S(G218:G225)</f>
        <v>1.927248223318863</v>
      </c>
      <c r="Z11" s="57">
        <f>COUNT(G218:G225)</f>
        <v>8</v>
      </c>
      <c r="AA11" s="55">
        <f>AVERAGE(H218:H225)</f>
        <v>7.875</v>
      </c>
      <c r="AB11" s="56">
        <f>_xlfn.STDEV.S(H218:H225)</f>
        <v>1.3024701806293193</v>
      </c>
      <c r="AC11" s="57">
        <f>COUNT(H218:H225)</f>
        <v>8</v>
      </c>
      <c r="AD11" s="58">
        <f>AVERAGE(I218:I225)</f>
        <v>7.6875</v>
      </c>
      <c r="AE11" s="56">
        <f>_xlfn.STDEV.S(I218:I225)</f>
        <v>1.5683817866104632</v>
      </c>
      <c r="AF11" s="57">
        <f>COUNT(I218:I225)</f>
        <v>8</v>
      </c>
      <c r="AG11" s="58">
        <f>AVERAGE(J218:J225)</f>
        <v>7.6380208333333321</v>
      </c>
      <c r="AH11" s="56">
        <f>_xlfn.STDEV.S(J218:J225)</f>
        <v>1.1328505569688476</v>
      </c>
      <c r="AI11" s="57">
        <f>COUNT(J218:J225)</f>
        <v>8</v>
      </c>
    </row>
    <row r="12" spans="1:35" x14ac:dyDescent="0.25">
      <c r="A12" s="204"/>
      <c r="B12" s="198"/>
      <c r="C12" s="201"/>
      <c r="D12" s="7">
        <f>'[3]12 anys'!G12</f>
        <v>5</v>
      </c>
      <c r="E12" s="7">
        <f>'[3]12 anys'!I12</f>
        <v>6</v>
      </c>
      <c r="F12" s="8">
        <f>'[3]12 anys'!J12</f>
        <v>5.5</v>
      </c>
      <c r="G12" s="7">
        <f>'[3]12 anys'!L12</f>
        <v>6</v>
      </c>
      <c r="H12" s="7">
        <f>'[3]12 anys'!Q12</f>
        <v>7</v>
      </c>
      <c r="I12" s="8">
        <f>'[3]12 anys'!R12</f>
        <v>6.5</v>
      </c>
      <c r="J12" s="9">
        <f>'[3]12 anys'!V12</f>
        <v>6.333333333333333</v>
      </c>
      <c r="L12" s="207"/>
      <c r="M12" s="210"/>
      <c r="N12" s="49" t="s">
        <v>13</v>
      </c>
      <c r="O12" s="50">
        <f>AVERAGE(D226:D230)</f>
        <v>6.8</v>
      </c>
      <c r="P12" s="51">
        <f>_xlfn.STDEV.S(D226:D230)</f>
        <v>0.69121471177759075</v>
      </c>
      <c r="Q12" s="52">
        <f>COUNT(D226:D230)</f>
        <v>5</v>
      </c>
      <c r="R12" s="50">
        <f>AVERAGE(E226:E230)</f>
        <v>7.8</v>
      </c>
      <c r="S12" s="51">
        <f>_xlfn.STDEV.S(E226:E230)</f>
        <v>0.27386127875258309</v>
      </c>
      <c r="T12" s="52">
        <f>COUNT(E226:E230)</f>
        <v>5</v>
      </c>
      <c r="U12" s="53">
        <f>AVERAGE(F226:F230)</f>
        <v>7.3</v>
      </c>
      <c r="V12" s="51">
        <f>_xlfn.STDEV.S(F226:F230)</f>
        <v>0.36609804394148027</v>
      </c>
      <c r="W12" s="52">
        <f>COUNT(F226:F230)</f>
        <v>5</v>
      </c>
      <c r="X12" s="50">
        <f>AVERAGE(G226:G230)</f>
        <v>6.8</v>
      </c>
      <c r="Y12" s="51">
        <f>_xlfn.STDEV.S(G226:G230)</f>
        <v>0.44721359549995793</v>
      </c>
      <c r="Z12" s="52">
        <f>COUNT(G226:G230)</f>
        <v>5</v>
      </c>
      <c r="AA12" s="50">
        <f>AVERAGE(H226:H230)</f>
        <v>7.1</v>
      </c>
      <c r="AB12" s="51">
        <f>_xlfn.STDEV.S(H226:H230)</f>
        <v>0.65192024052026487</v>
      </c>
      <c r="AC12" s="52">
        <f>COUNT(H226:H230)</f>
        <v>5</v>
      </c>
      <c r="AD12" s="53">
        <f>AVERAGE(I226:I230)</f>
        <v>6.95</v>
      </c>
      <c r="AE12" s="51">
        <f>_xlfn.STDEV.S(I226:I230)</f>
        <v>0.48088460154178364</v>
      </c>
      <c r="AF12" s="52">
        <f>COUNT(I226:I230)</f>
        <v>5</v>
      </c>
      <c r="AG12" s="53">
        <f>AVERAGE(J226:J230)</f>
        <v>7.0125000000000002</v>
      </c>
      <c r="AH12" s="51">
        <f>_xlfn.STDEV.S(J226:J230)</f>
        <v>0.2985061184930351</v>
      </c>
      <c r="AI12" s="52">
        <f>COUNT(J226:J230)</f>
        <v>5</v>
      </c>
    </row>
    <row r="13" spans="1:35" x14ac:dyDescent="0.25">
      <c r="A13" s="204"/>
      <c r="B13" s="198"/>
      <c r="C13" s="201"/>
      <c r="D13" s="7">
        <f>'[3]12 anys'!G17</f>
        <v>9.3333333333333339</v>
      </c>
      <c r="E13" s="7">
        <f>'[3]12 anys'!I17</f>
        <v>10</v>
      </c>
      <c r="F13" s="8">
        <f>'[3]12 anys'!J17</f>
        <v>9.6666666666666679</v>
      </c>
      <c r="G13" s="7">
        <f>'[3]12 anys'!L17</f>
        <v>9</v>
      </c>
      <c r="H13" s="7">
        <f>'[3]12 anys'!Q17</f>
        <v>9.3333333333333339</v>
      </c>
      <c r="I13" s="8">
        <f>'[3]12 anys'!R17</f>
        <v>9.1666666666666679</v>
      </c>
      <c r="J13" s="9">
        <f>'[3]12 anys'!V17</f>
        <v>8.6111111111111125</v>
      </c>
      <c r="L13" s="207"/>
      <c r="M13" s="211" t="s">
        <v>14</v>
      </c>
      <c r="N13" s="54" t="s">
        <v>12</v>
      </c>
      <c r="O13" s="55">
        <f>AVERAGE(D231:D279)</f>
        <v>5.603741496598639</v>
      </c>
      <c r="P13" s="56">
        <f>_xlfn.STDEV.S(D231:D279)</f>
        <v>1.9287459503633644</v>
      </c>
      <c r="Q13" s="57">
        <f>COUNT(D231:D279)</f>
        <v>49</v>
      </c>
      <c r="R13" s="55">
        <f>AVERAGE(E231:E279)</f>
        <v>6.8265306122448983</v>
      </c>
      <c r="S13" s="56">
        <f>_xlfn.STDEV.S(E231:E279)</f>
        <v>1.5157197836622145</v>
      </c>
      <c r="T13" s="57">
        <f>COUNT(E231:E279)</f>
        <v>49</v>
      </c>
      <c r="U13" s="58">
        <f>AVERAGE(F231:F279)</f>
        <v>6.2151360544217695</v>
      </c>
      <c r="V13" s="56">
        <f>_xlfn.STDEV.S(F231:F279)</f>
        <v>1.6570326360785621</v>
      </c>
      <c r="W13" s="57">
        <f>COUNT(F231:F279)</f>
        <v>49</v>
      </c>
      <c r="X13" s="55">
        <f>AVERAGE(G231:G279)</f>
        <v>5</v>
      </c>
      <c r="Y13" s="56">
        <f>_xlfn.STDEV.S(G231:G279)</f>
        <v>1.8819316317727024</v>
      </c>
      <c r="Z13" s="57">
        <f>COUNT(G231:G279)</f>
        <v>49</v>
      </c>
      <c r="AA13" s="55">
        <f>AVERAGE(H231:H279)</f>
        <v>5.6802721088435373</v>
      </c>
      <c r="AB13" s="56">
        <f>_xlfn.STDEV.S(H231:H279)</f>
        <v>1.6447646793204616</v>
      </c>
      <c r="AC13" s="57">
        <f>COUNT(H231:H279)</f>
        <v>49</v>
      </c>
      <c r="AD13" s="58">
        <f>AVERAGE(I231:I279)</f>
        <v>5.3401360544217695</v>
      </c>
      <c r="AE13" s="56">
        <f>_xlfn.STDEV.S(I231:I279)</f>
        <v>1.6757855343180039</v>
      </c>
      <c r="AF13" s="57">
        <f>COUNT(I231:I279)</f>
        <v>49</v>
      </c>
      <c r="AG13" s="58">
        <f>AVERAGE(J231:J279)</f>
        <v>6.0731859410430848</v>
      </c>
      <c r="AH13" s="56">
        <f>_xlfn.STDEV.S(J231:J279)</f>
        <v>1.4498074796606919</v>
      </c>
      <c r="AI13" s="57">
        <f>COUNT(J231:J279)</f>
        <v>49</v>
      </c>
    </row>
    <row r="14" spans="1:35" ht="15.75" thickBot="1" x14ac:dyDescent="0.3">
      <c r="A14" s="204"/>
      <c r="B14" s="198"/>
      <c r="C14" s="201"/>
      <c r="D14" s="7">
        <f>'[3]12 anys'!G22</f>
        <v>8.1999999999999993</v>
      </c>
      <c r="E14" s="7">
        <f>'[3]12 anys'!I22</f>
        <v>6</v>
      </c>
      <c r="F14" s="8">
        <f>'[3]12 anys'!J22</f>
        <v>7.1</v>
      </c>
      <c r="G14" s="7">
        <f>'[3]12 anys'!L22</f>
        <v>7</v>
      </c>
      <c r="H14" s="7">
        <f>'[3]12 anys'!Q22</f>
        <v>7.5</v>
      </c>
      <c r="I14" s="8">
        <f>'[3]12 anys'!R22</f>
        <v>7.25</v>
      </c>
      <c r="J14" s="9">
        <f>'[3]12 anys'!V22</f>
        <v>7.1166666666666671</v>
      </c>
      <c r="L14" s="208"/>
      <c r="M14" s="212"/>
      <c r="N14" s="37" t="s">
        <v>13</v>
      </c>
      <c r="O14" s="59">
        <f>AVERAGE(D280:D319)</f>
        <v>5.6337719298245617</v>
      </c>
      <c r="P14" s="60">
        <f>_xlfn.STDEV.S(D280:D319)</f>
        <v>1.7534328699613884</v>
      </c>
      <c r="Q14" s="61">
        <f>COUNT(D280:D319)</f>
        <v>38</v>
      </c>
      <c r="R14" s="59">
        <f>AVERAGE(E280:E319)</f>
        <v>6.9605263157894735</v>
      </c>
      <c r="S14" s="60">
        <f>_xlfn.STDEV.S(E280:E319)</f>
        <v>1.176237582565747</v>
      </c>
      <c r="T14" s="61">
        <f>COUNT(E280:E319)</f>
        <v>38</v>
      </c>
      <c r="U14" s="62">
        <f>AVERAGE(F280:F319)</f>
        <v>6.2971491228070162</v>
      </c>
      <c r="V14" s="60">
        <f>_xlfn.STDEV.S(F280:F319)</f>
        <v>1.4044642416203448</v>
      </c>
      <c r="W14" s="61">
        <f>COUNT(F280:F319)</f>
        <v>38</v>
      </c>
      <c r="X14" s="59">
        <f>AVERAGE(G280:G319)</f>
        <v>5.35</v>
      </c>
      <c r="Y14" s="60">
        <f>_xlfn.STDEV.S(G280:G319)</f>
        <v>2.0324293913366902</v>
      </c>
      <c r="Z14" s="61">
        <f>COUNT(G280:G319)</f>
        <v>40</v>
      </c>
      <c r="AA14" s="59">
        <f>AVERAGE(H280:H319)</f>
        <v>6.1708333333333334</v>
      </c>
      <c r="AB14" s="60">
        <f>_xlfn.STDEV.S(H280:H319)</f>
        <v>1.5765091354416711</v>
      </c>
      <c r="AC14" s="61">
        <f>COUNT(H280:H319)</f>
        <v>40</v>
      </c>
      <c r="AD14" s="62">
        <f>AVERAGE(I280:I319)</f>
        <v>5.7604166666666661</v>
      </c>
      <c r="AE14" s="60">
        <f>_xlfn.STDEV.S(I280:I319)</f>
        <v>1.7334316930507927</v>
      </c>
      <c r="AF14" s="61">
        <f>COUNT(I280:I319)</f>
        <v>40</v>
      </c>
      <c r="AG14" s="62">
        <f>AVERAGE(J280:J319)</f>
        <v>6.3166666666666673</v>
      </c>
      <c r="AH14" s="60">
        <f>_xlfn.STDEV.S(J280:J319)</f>
        <v>1.1512753226875414</v>
      </c>
      <c r="AI14" s="61">
        <f>COUNT(J280:J319)</f>
        <v>40</v>
      </c>
    </row>
    <row r="15" spans="1:35" x14ac:dyDescent="0.25">
      <c r="A15" s="204"/>
      <c r="B15" s="186"/>
      <c r="C15" s="202"/>
      <c r="D15" s="10">
        <f>'[3]12 anys'!G29</f>
        <v>6</v>
      </c>
      <c r="E15" s="10">
        <f>'[3]12 anys'!I29</f>
        <v>6</v>
      </c>
      <c r="F15" s="11">
        <f>'[3]12 anys'!J29</f>
        <v>6</v>
      </c>
      <c r="G15" s="10">
        <f>'[3]12 anys'!L29</f>
        <v>5</v>
      </c>
      <c r="H15" s="10">
        <f>'[3]12 anys'!Q29</f>
        <v>6.5</v>
      </c>
      <c r="I15" s="11">
        <f>'[3]12 anys'!R29</f>
        <v>5.75</v>
      </c>
      <c r="J15" s="12">
        <f>'[3]12 anys'!V29</f>
        <v>6.916666666666667</v>
      </c>
      <c r="L15" s="206" t="s">
        <v>17</v>
      </c>
      <c r="M15" s="209" t="s">
        <v>11</v>
      </c>
      <c r="N15" s="63" t="s">
        <v>12</v>
      </c>
      <c r="O15" s="55">
        <f>AVERAGE(D320:D324)</f>
        <v>8.0266666666666673</v>
      </c>
      <c r="P15" s="56">
        <f>_xlfn.STDEV.S(D320:D324)</f>
        <v>1.3221195104830799</v>
      </c>
      <c r="Q15" s="57">
        <f>COUNT(D320:D324)</f>
        <v>5</v>
      </c>
      <c r="R15" s="55">
        <f>AVERAGE(E320:E324)</f>
        <v>8.3000000000000007</v>
      </c>
      <c r="S15" s="56">
        <f>_xlfn.STDEV.S(E320:E324)</f>
        <v>0.97467943448089789</v>
      </c>
      <c r="T15" s="57">
        <f>COUNT(E320:E324)</f>
        <v>5</v>
      </c>
      <c r="U15" s="58">
        <f>AVERAGE(F320:F324)</f>
        <v>8.1633333333333322</v>
      </c>
      <c r="V15" s="56">
        <f>_xlfn.STDEV.S(F320:F324)</f>
        <v>1.0341663309158828</v>
      </c>
      <c r="W15" s="57">
        <f>COUNT(F320:F324)</f>
        <v>5</v>
      </c>
      <c r="X15" s="55">
        <f>AVERAGE(G320:G324)</f>
        <v>7.4</v>
      </c>
      <c r="Y15" s="56">
        <f>_xlfn.STDEV.S(G320:G324)</f>
        <v>1.8165902124584943</v>
      </c>
      <c r="Z15" s="57">
        <f>COUNT(G320:G324)</f>
        <v>5</v>
      </c>
      <c r="AA15" s="55">
        <f>AVERAGE(H320:H324)</f>
        <v>6.958333333333333</v>
      </c>
      <c r="AB15" s="56">
        <f>_xlfn.STDEV.S(H320:H324)</f>
        <v>1.4553540997144172</v>
      </c>
      <c r="AC15" s="57">
        <f>COUNT(H320:H324)</f>
        <v>4</v>
      </c>
      <c r="AD15" s="58">
        <f>AVERAGE(I320:I324)</f>
        <v>7.3833333333333329</v>
      </c>
      <c r="AE15" s="56">
        <f>_xlfn.STDEV.S(I320:I324)</f>
        <v>1.6346933113652333</v>
      </c>
      <c r="AF15" s="57">
        <f>COUNT(I320:I324)</f>
        <v>5</v>
      </c>
      <c r="AG15" s="58">
        <f>AVERAGE(J320:J324)</f>
        <v>8.0516666666666659</v>
      </c>
      <c r="AH15" s="56">
        <f>_xlfn.STDEV.S(J320:J324)</f>
        <v>0.87959463868026311</v>
      </c>
      <c r="AI15" s="57">
        <f>COUNT(J320:J324)</f>
        <v>5</v>
      </c>
    </row>
    <row r="16" spans="1:35" x14ac:dyDescent="0.25">
      <c r="A16" s="204"/>
      <c r="B16" s="189" t="s">
        <v>14</v>
      </c>
      <c r="C16" s="192" t="s">
        <v>12</v>
      </c>
      <c r="D16" s="7">
        <f>'[3]12 anys'!G5</f>
        <v>9.1999999999999993</v>
      </c>
      <c r="E16" s="7">
        <f>'[3]12 anys'!I5</f>
        <v>8</v>
      </c>
      <c r="F16" s="8">
        <f>'[3]12 anys'!J5</f>
        <v>8.6</v>
      </c>
      <c r="G16" s="7">
        <f>'[3]12 anys'!L5</f>
        <v>8</v>
      </c>
      <c r="H16" s="7">
        <f>'[3]12 anys'!Q5</f>
        <v>8.5</v>
      </c>
      <c r="I16" s="8">
        <f>'[3]12 anys'!R5</f>
        <v>8.25</v>
      </c>
      <c r="J16" s="9">
        <f>'[3]12 anys'!V5</f>
        <v>7.4625000000000004</v>
      </c>
      <c r="L16" s="207"/>
      <c r="M16" s="210"/>
      <c r="N16" s="49" t="s">
        <v>13</v>
      </c>
      <c r="O16" s="50">
        <f>AVERAGE(D325:D327)</f>
        <v>7.25</v>
      </c>
      <c r="P16" s="51">
        <f>_xlfn.STDEV.S(D325:D327)</f>
        <v>2.6339134382131846</v>
      </c>
      <c r="Q16" s="52">
        <f>COUNT(D325:D327)</f>
        <v>3</v>
      </c>
      <c r="R16" s="50">
        <f>AVERAGE(E325:E327)</f>
        <v>7.833333333333333</v>
      </c>
      <c r="S16" s="51">
        <f>_xlfn.STDEV.S(E325:E327)</f>
        <v>2.0207259421636889</v>
      </c>
      <c r="T16" s="52">
        <f>COUNT(E325:E327)</f>
        <v>3</v>
      </c>
      <c r="U16" s="53">
        <f>AVERAGE(F325:F327)</f>
        <v>7.541666666666667</v>
      </c>
      <c r="V16" s="51">
        <f>_xlfn.STDEV.S(F325:F327)</f>
        <v>2.3262541420346419</v>
      </c>
      <c r="W16" s="52">
        <f>COUNT(F325:F327)</f>
        <v>3</v>
      </c>
      <c r="X16" s="50">
        <f>AVERAGE(G325:G327)</f>
        <v>7</v>
      </c>
      <c r="Y16" s="51">
        <f>_xlfn.STDEV.S(G325:G327)</f>
        <v>3</v>
      </c>
      <c r="Z16" s="52">
        <f>COUNT(G325:G327)</f>
        <v>3</v>
      </c>
      <c r="AA16" s="50">
        <f>AVERAGE(H325:H327)</f>
        <v>7.5</v>
      </c>
      <c r="AB16" s="51">
        <f>_xlfn.STDEV.S(H325:H327)</f>
        <v>2.179449471770337</v>
      </c>
      <c r="AC16" s="52">
        <f>COUNT(H325:H327)</f>
        <v>3</v>
      </c>
      <c r="AD16" s="53">
        <f>AVERAGE(I325:I327)</f>
        <v>7.25</v>
      </c>
      <c r="AE16" s="51">
        <f>_xlfn.STDEV.S(I325:I327)</f>
        <v>2.5372228912730548</v>
      </c>
      <c r="AF16" s="52">
        <f>COUNT(I325:I327)</f>
        <v>3</v>
      </c>
      <c r="AG16" s="53">
        <f>AVERAGE(J325:J327)</f>
        <v>7.5972222222222214</v>
      </c>
      <c r="AH16" s="51">
        <f>_xlfn.STDEV.S(J325:J327)</f>
        <v>1.9509316387970304</v>
      </c>
      <c r="AI16" s="52">
        <f>COUNT(J325:J327)</f>
        <v>3</v>
      </c>
    </row>
    <row r="17" spans="1:35" x14ac:dyDescent="0.25">
      <c r="A17" s="204"/>
      <c r="B17" s="190"/>
      <c r="C17" s="193"/>
      <c r="D17" s="7">
        <f>'[3]12 anys'!G9</f>
        <v>4.5999999999999996</v>
      </c>
      <c r="E17" s="7">
        <f>'[3]12 anys'!I9</f>
        <v>5</v>
      </c>
      <c r="F17" s="8">
        <f>'[3]12 anys'!J9</f>
        <v>4.8</v>
      </c>
      <c r="G17" s="7">
        <f>'[3]12 anys'!L9</f>
        <v>4</v>
      </c>
      <c r="H17" s="7">
        <f>'[3]12 anys'!Q9</f>
        <v>6</v>
      </c>
      <c r="I17" s="8">
        <f>'[3]12 anys'!R9</f>
        <v>5</v>
      </c>
      <c r="J17" s="9">
        <f>'[3]12 anys'!V9</f>
        <v>5.2</v>
      </c>
      <c r="L17" s="207"/>
      <c r="M17" s="211" t="s">
        <v>14</v>
      </c>
      <c r="N17" s="54" t="s">
        <v>12</v>
      </c>
      <c r="O17" s="55">
        <f>AVERAGE(D328:D370)</f>
        <v>6.811627906976744</v>
      </c>
      <c r="P17" s="56">
        <f>_xlfn.STDEV.S(D328:D370)</f>
        <v>1.4481905097155416</v>
      </c>
      <c r="Q17" s="57">
        <f>COUNT(D328:D370)</f>
        <v>43</v>
      </c>
      <c r="R17" s="55">
        <f>AVERAGE(E328:E370)</f>
        <v>7.8604651162790695</v>
      </c>
      <c r="S17" s="56">
        <f>_xlfn.STDEV.S(E328:E370)</f>
        <v>0.95944913135554988</v>
      </c>
      <c r="T17" s="57">
        <f>COUNT(E328:E370)</f>
        <v>43</v>
      </c>
      <c r="U17" s="58">
        <f>AVERAGE(F328:F370)</f>
        <v>7.3360465116279068</v>
      </c>
      <c r="V17" s="56">
        <f>_xlfn.STDEV.S(F328:F370)</f>
        <v>1.1571990005550838</v>
      </c>
      <c r="W17" s="57">
        <f>COUNT(F328:F370)</f>
        <v>43</v>
      </c>
      <c r="X17" s="55">
        <f>AVERAGE(G328:G370)</f>
        <v>5.7441860465116283</v>
      </c>
      <c r="Y17" s="56">
        <f>_xlfn.STDEV.S(G328:G370)</f>
        <v>1.6488527505917552</v>
      </c>
      <c r="Z17" s="57">
        <f>COUNT(G328:G370)</f>
        <v>43</v>
      </c>
      <c r="AA17" s="55">
        <f>AVERAGE(H328:H370)</f>
        <v>6.5256410256410255</v>
      </c>
      <c r="AB17" s="56">
        <f>_xlfn.STDEV.S(H328:H370)</f>
        <v>1.494404016597356</v>
      </c>
      <c r="AC17" s="57">
        <f>COUNT(H328:H370)</f>
        <v>39</v>
      </c>
      <c r="AD17" s="58">
        <f>AVERAGE(I328:I370)</f>
        <v>6.0872093023255811</v>
      </c>
      <c r="AE17" s="56">
        <f>_xlfn.STDEV.S(I328:I370)</f>
        <v>1.488708991186829</v>
      </c>
      <c r="AF17" s="57">
        <f>COUNT(I328:I370)</f>
        <v>43</v>
      </c>
      <c r="AG17" s="58">
        <f>AVERAGE(J328:J370)</f>
        <v>7.0916602067183447</v>
      </c>
      <c r="AH17" s="56">
        <f>_xlfn.STDEV.S(J328:J370)</f>
        <v>1.1430814043448814</v>
      </c>
      <c r="AI17" s="57">
        <f>COUNT(J328:J370)</f>
        <v>43</v>
      </c>
    </row>
    <row r="18" spans="1:35" ht="15.75" thickBot="1" x14ac:dyDescent="0.3">
      <c r="A18" s="204"/>
      <c r="B18" s="190"/>
      <c r="C18" s="193"/>
      <c r="D18" s="7">
        <f>'[3]12 anys'!G10</f>
        <v>7.8</v>
      </c>
      <c r="E18" s="7">
        <f>'[3]12 anys'!I10</f>
        <v>9</v>
      </c>
      <c r="F18" s="8">
        <f>'[3]12 anys'!J10</f>
        <v>8.4</v>
      </c>
      <c r="G18" s="7">
        <f>'[3]12 anys'!L10</f>
        <v>6</v>
      </c>
      <c r="H18" s="7">
        <f>'[3]12 anys'!Q10</f>
        <v>8.25</v>
      </c>
      <c r="I18" s="8">
        <f>'[3]12 anys'!R10</f>
        <v>7.125</v>
      </c>
      <c r="J18" s="9">
        <f>'[3]12 anys'!V10</f>
        <v>7.1312499999999996</v>
      </c>
      <c r="L18" s="208"/>
      <c r="M18" s="212"/>
      <c r="N18" s="37" t="s">
        <v>13</v>
      </c>
      <c r="O18" s="59">
        <f>AVERAGE(D371:D398)</f>
        <v>6.3684523809523821</v>
      </c>
      <c r="P18" s="60">
        <f>_xlfn.STDEV.S(D371:D398)</f>
        <v>1.414041425852516</v>
      </c>
      <c r="Q18" s="61">
        <f>COUNT(D371:D398)</f>
        <v>28</v>
      </c>
      <c r="R18" s="59">
        <f>AVERAGE(E371:E398)</f>
        <v>7.4107142857142856</v>
      </c>
      <c r="S18" s="60">
        <f>_xlfn.STDEV.S(E371:E398)</f>
        <v>1.2175687023628472</v>
      </c>
      <c r="T18" s="61">
        <f>COUNT(E371:E398)</f>
        <v>28</v>
      </c>
      <c r="U18" s="62">
        <f>AVERAGE(F371:F398)</f>
        <v>6.8895833333333325</v>
      </c>
      <c r="V18" s="60">
        <f>_xlfn.STDEV.S(F371:F398)</f>
        <v>1.291314418317536</v>
      </c>
      <c r="W18" s="61">
        <f>COUNT(F371:F398)</f>
        <v>28</v>
      </c>
      <c r="X18" s="59">
        <f>AVERAGE(G371:G398)</f>
        <v>5.3928571428571432</v>
      </c>
      <c r="Y18" s="60">
        <f>_xlfn.STDEV.S(G371:G398)</f>
        <v>1.9690058727652713</v>
      </c>
      <c r="Z18" s="61">
        <f>COUNT(G371:G398)</f>
        <v>28</v>
      </c>
      <c r="AA18" s="59">
        <f>AVERAGE(H371:H398)</f>
        <v>6.6904761904761907</v>
      </c>
      <c r="AB18" s="60">
        <f>_xlfn.STDEV.S(H371:H398)</f>
        <v>1.5226103085410541</v>
      </c>
      <c r="AC18" s="61">
        <f>COUNT(H371:H398)</f>
        <v>28</v>
      </c>
      <c r="AD18" s="62">
        <f>AVERAGE(I371:I398)</f>
        <v>6.041666666666667</v>
      </c>
      <c r="AE18" s="60">
        <f>_xlfn.STDEV.S(I371:I398)</f>
        <v>1.6445289017350726</v>
      </c>
      <c r="AF18" s="61">
        <f>COUNT(I371:I398)</f>
        <v>28</v>
      </c>
      <c r="AG18" s="62">
        <f>AVERAGE(J371:J398)</f>
        <v>6.9849950396825387</v>
      </c>
      <c r="AH18" s="60">
        <f>_xlfn.STDEV.S(J371:J398)</f>
        <v>1.1034542040280373</v>
      </c>
      <c r="AI18" s="61">
        <f>COUNT(J371:J398)</f>
        <v>28</v>
      </c>
    </row>
    <row r="19" spans="1:35" x14ac:dyDescent="0.25">
      <c r="A19" s="204"/>
      <c r="B19" s="190"/>
      <c r="C19" s="193"/>
      <c r="D19" s="7">
        <f>'[3]12 anys'!G21</f>
        <v>8.6</v>
      </c>
      <c r="E19" s="7">
        <f>'[3]12 anys'!I21</f>
        <v>9</v>
      </c>
      <c r="F19" s="8">
        <f>'[3]12 anys'!J21</f>
        <v>8.8000000000000007</v>
      </c>
      <c r="G19" s="7">
        <f>'[3]12 anys'!L21</f>
        <v>6</v>
      </c>
      <c r="H19" s="7">
        <f>'[3]12 anys'!Q21</f>
        <v>8.25</v>
      </c>
      <c r="I19" s="8">
        <f>'[3]12 anys'!R21</f>
        <v>7.125</v>
      </c>
      <c r="J19" s="9">
        <f>'[3]12 anys'!V21</f>
        <v>7.9812500000000002</v>
      </c>
      <c r="L19" s="206" t="s">
        <v>18</v>
      </c>
      <c r="M19" s="209" t="s">
        <v>11</v>
      </c>
      <c r="N19" s="63" t="s">
        <v>12</v>
      </c>
      <c r="O19" s="55">
        <f>AVERAGE(D399:D409)</f>
        <v>7.9545454545454541</v>
      </c>
      <c r="P19" s="56">
        <f>_xlfn.STDEV.S(D399:D409)</f>
        <v>1.7870536102928227</v>
      </c>
      <c r="Q19" s="57">
        <f>COUNT(D399:D409)</f>
        <v>11</v>
      </c>
      <c r="R19" s="55">
        <f>AVERAGE(E399:E409)</f>
        <v>7.7121212121212119</v>
      </c>
      <c r="S19" s="56">
        <f>_xlfn.STDEV.S(E399:E409)</f>
        <v>2.2411441882947369</v>
      </c>
      <c r="T19" s="57">
        <f>COUNT(E399:E409)</f>
        <v>11</v>
      </c>
      <c r="U19" s="58">
        <f>AVERAGE(F399:F409)</f>
        <v>7.8333333333333313</v>
      </c>
      <c r="V19" s="56">
        <f>_xlfn.STDEV.S(F399:F409)</f>
        <v>1.9286761435416515</v>
      </c>
      <c r="W19" s="57">
        <f>COUNT(F399:F409)</f>
        <v>11</v>
      </c>
      <c r="X19" s="55">
        <f>AVERAGE(G399:G409)</f>
        <v>7.1428571428571432</v>
      </c>
      <c r="Y19" s="56">
        <f>_xlfn.STDEV.S(G399:G409)</f>
        <v>1.5735915849388851</v>
      </c>
      <c r="Z19" s="57">
        <f>COUNT(G399:G409)</f>
        <v>7</v>
      </c>
      <c r="AA19" s="55">
        <f>AVERAGE(H399:H409)</f>
        <v>7.6136363636363633</v>
      </c>
      <c r="AB19" s="56">
        <f>_xlfn.STDEV.S(H399:H409)</f>
        <v>2.191927337879942</v>
      </c>
      <c r="AC19" s="57">
        <f>COUNT(H399:H409)</f>
        <v>11</v>
      </c>
      <c r="AD19" s="58">
        <f>AVERAGE(I399:I409)</f>
        <v>7.3522727272727275</v>
      </c>
      <c r="AE19" s="56">
        <f>_xlfn.STDEV.S(I399:I409)</f>
        <v>2.0810290286735103</v>
      </c>
      <c r="AF19" s="57">
        <f>COUNT(I399:I409)</f>
        <v>11</v>
      </c>
      <c r="AG19" s="58">
        <f>AVERAGE(J399:J409)</f>
        <v>7.938131313131314</v>
      </c>
      <c r="AH19" s="56">
        <f>_xlfn.STDEV.S(J399:J409)</f>
        <v>1.4343041990294496</v>
      </c>
      <c r="AI19" s="57">
        <f>COUNT(J399:J409)</f>
        <v>11</v>
      </c>
    </row>
    <row r="20" spans="1:35" x14ac:dyDescent="0.25">
      <c r="A20" s="204"/>
      <c r="B20" s="190"/>
      <c r="C20" s="193"/>
      <c r="D20" s="7">
        <f>'[3]12 anys'!G26</f>
        <v>8</v>
      </c>
      <c r="E20" s="7">
        <f>'[3]12 anys'!I26</f>
        <v>7</v>
      </c>
      <c r="F20" s="8">
        <f>'[3]12 anys'!J26</f>
        <v>7.5</v>
      </c>
      <c r="G20" s="7">
        <f>'[3]12 anys'!L26</f>
        <v>6</v>
      </c>
      <c r="H20" s="7">
        <f>'[3]12 anys'!Q26</f>
        <v>7.75</v>
      </c>
      <c r="I20" s="8">
        <f>'[3]12 anys'!R26</f>
        <v>6.875</v>
      </c>
      <c r="J20" s="9">
        <f>'[3]12 anys'!V26</f>
        <v>7.09375</v>
      </c>
      <c r="L20" s="207"/>
      <c r="M20" s="210"/>
      <c r="N20" s="49" t="s">
        <v>13</v>
      </c>
      <c r="O20" s="50">
        <f>AVERAGE(D410:D412)</f>
        <v>8.0833333333333339</v>
      </c>
      <c r="P20" s="51">
        <f>_xlfn.STDEV.S(D410:D412)</f>
        <v>1.0240171439537036</v>
      </c>
      <c r="Q20" s="52">
        <f>COUNT(D410:D412)</f>
        <v>3</v>
      </c>
      <c r="R20" s="50">
        <f>AVERAGE(E410:E412)</f>
        <v>6.666666666666667</v>
      </c>
      <c r="S20" s="51">
        <f>_xlfn.STDEV.S(E410:E412)</f>
        <v>0.57735026918962584</v>
      </c>
      <c r="T20" s="52">
        <f>COUNT(E410:E412)</f>
        <v>3</v>
      </c>
      <c r="U20" s="53">
        <f>AVERAGE(F410:F412)</f>
        <v>7.375</v>
      </c>
      <c r="V20" s="51">
        <f>_xlfn.STDEV.S(F410:F412)</f>
        <v>0.23199018178458447</v>
      </c>
      <c r="W20" s="52">
        <f>COUNT(F410:F412)</f>
        <v>3</v>
      </c>
      <c r="X20" s="50">
        <f>AVERAGE(G410:G412)</f>
        <v>6</v>
      </c>
      <c r="Y20" s="51">
        <f>_xlfn.STDEV.S(G410:G412)</f>
        <v>1.7320508075688772</v>
      </c>
      <c r="Z20" s="52">
        <f>COUNT(G410:G412)</f>
        <v>3</v>
      </c>
      <c r="AA20" s="50">
        <f>AVERAGE(H410:H412)</f>
        <v>8.25</v>
      </c>
      <c r="AB20" s="51">
        <f>_xlfn.STDEV.S(H410:H412)</f>
        <v>0.90138781886599728</v>
      </c>
      <c r="AC20" s="52">
        <f>COUNT(H410:H412)</f>
        <v>3</v>
      </c>
      <c r="AD20" s="53">
        <f>AVERAGE(I410:I412)</f>
        <v>7.125</v>
      </c>
      <c r="AE20" s="51">
        <f>_xlfn.STDEV.S(I410:I412)</f>
        <v>1.231107225224513</v>
      </c>
      <c r="AF20" s="52">
        <f>COUNT(I410:I412)</f>
        <v>3</v>
      </c>
      <c r="AG20" s="53">
        <f>AVERAGE(J410:J412)</f>
        <v>7.7222222222222223</v>
      </c>
      <c r="AH20" s="51">
        <f>_xlfn.STDEV.S(J410:J412)</f>
        <v>0.5380936285502913</v>
      </c>
      <c r="AI20" s="52">
        <f>COUNT(J410:J412)</f>
        <v>3</v>
      </c>
    </row>
    <row r="21" spans="1:35" x14ac:dyDescent="0.25">
      <c r="A21" s="204"/>
      <c r="B21" s="190"/>
      <c r="C21" s="193"/>
      <c r="D21" s="7">
        <f>'[3]12 anys'!G27</f>
        <v>8.8000000000000007</v>
      </c>
      <c r="E21" s="7">
        <f>'[3]12 anys'!I27</f>
        <v>9</v>
      </c>
      <c r="F21" s="8">
        <f>'[3]12 anys'!J27</f>
        <v>8.9</v>
      </c>
      <c r="G21" s="7">
        <f>'[3]12 anys'!L27</f>
        <v>8</v>
      </c>
      <c r="H21" s="7">
        <f>'[3]12 anys'!Q27</f>
        <v>8.75</v>
      </c>
      <c r="I21" s="8">
        <f>'[3]12 anys'!R27</f>
        <v>8.375</v>
      </c>
      <c r="J21" s="9">
        <f>'[3]12 anys'!V27</f>
        <v>8.0687499999999996</v>
      </c>
      <c r="L21" s="207"/>
      <c r="M21" s="211" t="s">
        <v>14</v>
      </c>
      <c r="N21" s="54" t="s">
        <v>12</v>
      </c>
      <c r="O21" s="55">
        <f>AVERAGE(D413:D466)</f>
        <v>7.3046296296296287</v>
      </c>
      <c r="P21" s="56">
        <f>_xlfn.STDEV.S(D413:D466)</f>
        <v>1.4912266722803151</v>
      </c>
      <c r="Q21" s="57">
        <f>COUNT(D413:D466)</f>
        <v>54</v>
      </c>
      <c r="R21" s="55">
        <f>AVERAGE(E413:E466)</f>
        <v>6.7901234567901225</v>
      </c>
      <c r="S21" s="56">
        <f>_xlfn.STDEV.S(E413:E466)</f>
        <v>1.7653742707164839</v>
      </c>
      <c r="T21" s="57">
        <f>COUNT(E413:E466)</f>
        <v>54</v>
      </c>
      <c r="U21" s="58">
        <f>AVERAGE(F413:F466)</f>
        <v>7.0473765432098787</v>
      </c>
      <c r="V21" s="56">
        <f>_xlfn.STDEV.S(F413:F466)</f>
        <v>1.4849558507244571</v>
      </c>
      <c r="W21" s="57">
        <f>COUNT(F413:F466)</f>
        <v>54</v>
      </c>
      <c r="X21" s="55">
        <f>AVERAGE(G413:G466)</f>
        <v>5.8292682926829267</v>
      </c>
      <c r="Y21" s="56">
        <f>_xlfn.STDEV.S(G413:G466)</f>
        <v>1.181152806041416</v>
      </c>
      <c r="Z21" s="57">
        <f>COUNT(G413:G466)</f>
        <v>41</v>
      </c>
      <c r="AA21" s="55">
        <f>AVERAGE(H413:H466)</f>
        <v>7.1342592592592595</v>
      </c>
      <c r="AB21" s="56">
        <f>_xlfn.STDEV.S(H413:H466)</f>
        <v>1.6793867325141403</v>
      </c>
      <c r="AC21" s="57">
        <f>COUNT(H413:H466)</f>
        <v>54</v>
      </c>
      <c r="AD21" s="58">
        <f>AVERAGE(I413:I466)</f>
        <v>6.5069444444444446</v>
      </c>
      <c r="AE21" s="56">
        <f>_xlfn.STDEV.S(I413:I466)</f>
        <v>1.4491229817177558</v>
      </c>
      <c r="AF21" s="57">
        <f>COUNT(I413:I466)</f>
        <v>54</v>
      </c>
      <c r="AG21" s="58">
        <f>AVERAGE(J413:J466)</f>
        <v>7.3022376543209884</v>
      </c>
      <c r="AH21" s="56">
        <f>_xlfn.STDEV.S(J413:J466)</f>
        <v>0.94454917032375352</v>
      </c>
      <c r="AI21" s="57">
        <f>COUNT(J413:J466)</f>
        <v>54</v>
      </c>
    </row>
    <row r="22" spans="1:35" ht="15.75" thickBot="1" x14ac:dyDescent="0.3">
      <c r="A22" s="204"/>
      <c r="B22" s="190"/>
      <c r="C22" s="193"/>
      <c r="D22" s="7">
        <f>'[3]12 anys'!G33</f>
        <v>9</v>
      </c>
      <c r="E22" s="7">
        <f>'[3]12 anys'!I33</f>
        <v>9</v>
      </c>
      <c r="F22" s="8">
        <f>'[3]12 anys'!J33</f>
        <v>9</v>
      </c>
      <c r="G22" s="7">
        <f>'[3]12 anys'!L33</f>
        <v>9</v>
      </c>
      <c r="H22" s="7">
        <f>'[3]12 anys'!Q33</f>
        <v>9</v>
      </c>
      <c r="I22" s="8">
        <f>'[3]12 anys'!R33</f>
        <v>9</v>
      </c>
      <c r="J22" s="9">
        <f>'[3]12 anys'!V33</f>
        <v>8.25</v>
      </c>
      <c r="L22" s="208"/>
      <c r="M22" s="212"/>
      <c r="N22" s="37" t="s">
        <v>13</v>
      </c>
      <c r="O22" s="59">
        <f>AVERAGE(D467:D510)</f>
        <v>6.0420454545454536</v>
      </c>
      <c r="P22" s="60">
        <f>_xlfn.STDEV.S(D467:D510)</f>
        <v>1.739273098916476</v>
      </c>
      <c r="Q22" s="61">
        <f>COUNT(D467:D510)</f>
        <v>44</v>
      </c>
      <c r="R22" s="59">
        <f>AVERAGE(E467:E510)</f>
        <v>5.4242424242424239</v>
      </c>
      <c r="S22" s="60">
        <f>_xlfn.STDEV.S(E467:E510)</f>
        <v>2.3061692750952769</v>
      </c>
      <c r="T22" s="61">
        <f>COUNT(E467:E510)</f>
        <v>44</v>
      </c>
      <c r="U22" s="62">
        <f>AVERAGE(F467:F510)</f>
        <v>5.7331439393939396</v>
      </c>
      <c r="V22" s="60">
        <f>_xlfn.STDEV.S(F467:F510)</f>
        <v>1.909483073842386</v>
      </c>
      <c r="W22" s="61">
        <f>COUNT(F467:F510)</f>
        <v>44</v>
      </c>
      <c r="X22" s="59">
        <f>AVERAGE(G467:G510)</f>
        <v>5.6842105263157894</v>
      </c>
      <c r="Y22" s="60">
        <f>_xlfn.STDEV.S(G467:G510)</f>
        <v>1.8024797207375129</v>
      </c>
      <c r="Z22" s="61">
        <f>COUNT(G467:G510)</f>
        <v>38</v>
      </c>
      <c r="AA22" s="59">
        <f>AVERAGE(H467:H510)</f>
        <v>6.4299242424242413</v>
      </c>
      <c r="AB22" s="60">
        <f>_xlfn.STDEV.S(H467:H510)</f>
        <v>1.8459697686831671</v>
      </c>
      <c r="AC22" s="61">
        <f>COUNT(H467:H510)</f>
        <v>44</v>
      </c>
      <c r="AD22" s="62">
        <f>AVERAGE(I467:I510)</f>
        <v>6.0104166666666679</v>
      </c>
      <c r="AE22" s="60">
        <f>_xlfn.STDEV.S(I467:I510)</f>
        <v>1.7434383491055165</v>
      </c>
      <c r="AF22" s="61">
        <f>COUNT(I467:I510)</f>
        <v>44</v>
      </c>
      <c r="AG22" s="62">
        <f>AVERAGE(J467:J510)</f>
        <v>6.6446563852813831</v>
      </c>
      <c r="AH22" s="60">
        <f>_xlfn.STDEV.S(J467:J510)</f>
        <v>1.3946162242885147</v>
      </c>
      <c r="AI22" s="61">
        <f>COUNT(J467:J510)</f>
        <v>44</v>
      </c>
    </row>
    <row r="23" spans="1:35" x14ac:dyDescent="0.25">
      <c r="A23" s="204"/>
      <c r="B23" s="190"/>
      <c r="C23" s="193"/>
      <c r="D23" s="7">
        <f>'[3]12 anys'!G34</f>
        <v>5.5</v>
      </c>
      <c r="E23" s="13"/>
      <c r="F23" s="8">
        <f>'[3]12 anys'!J34</f>
        <v>5.5</v>
      </c>
      <c r="G23" s="7">
        <f>'[3]12 anys'!L34</f>
        <v>7</v>
      </c>
      <c r="H23" s="7">
        <f>'[3]12 anys'!Q34</f>
        <v>7</v>
      </c>
      <c r="I23" s="8">
        <f>'[3]12 anys'!R34</f>
        <v>7</v>
      </c>
      <c r="J23" s="9">
        <f>'[3]12 anys'!V34</f>
        <v>5.875</v>
      </c>
      <c r="L23" s="206" t="s">
        <v>19</v>
      </c>
      <c r="M23" s="209" t="s">
        <v>11</v>
      </c>
      <c r="N23" s="63" t="s">
        <v>12</v>
      </c>
      <c r="O23" s="55">
        <f>AVERAGE(D511:D518)</f>
        <v>7.8666666666666663</v>
      </c>
      <c r="P23" s="56">
        <f>_xlfn.STDEV.S(D511:D518)</f>
        <v>1.4038495826810173</v>
      </c>
      <c r="Q23" s="57">
        <f>COUNT(D511:D518)</f>
        <v>8</v>
      </c>
      <c r="R23" s="55">
        <f>AVERAGE(E511:E518)</f>
        <v>7.1875</v>
      </c>
      <c r="S23" s="56">
        <f>_xlfn.STDEV.S(E511:E518)</f>
        <v>1.1966802625570663</v>
      </c>
      <c r="T23" s="57">
        <f>COUNT(E511:E518)</f>
        <v>8</v>
      </c>
      <c r="U23" s="58">
        <f>AVERAGE(F511:F518)</f>
        <v>7.5270833333333327</v>
      </c>
      <c r="V23" s="56">
        <f>_xlfn.STDEV.S(F511:F518)</f>
        <v>1.2237380120852033</v>
      </c>
      <c r="W23" s="57">
        <f>COUNT(F511:F518)</f>
        <v>8</v>
      </c>
      <c r="X23" s="55">
        <f>AVERAGE(G511:G518)</f>
        <v>7.5</v>
      </c>
      <c r="Y23" s="56">
        <f>_xlfn.STDEV.S(G511:G518)</f>
        <v>1.9148542155126762</v>
      </c>
      <c r="Z23" s="57">
        <f>COUNT(G511:G518)</f>
        <v>4</v>
      </c>
      <c r="AA23" s="55">
        <f>AVERAGE(H511:H518)</f>
        <v>7.5238095238095237</v>
      </c>
      <c r="AB23" s="56">
        <f>_xlfn.STDEV.S(H511:H518)</f>
        <v>1.1239339452243267</v>
      </c>
      <c r="AC23" s="57">
        <f>COUNT(H511:H518)</f>
        <v>7</v>
      </c>
      <c r="AD23" s="58">
        <f>AVERAGE(I511:I518)</f>
        <v>7.3571428571428568</v>
      </c>
      <c r="AE23" s="56">
        <f>_xlfn.STDEV.S(I511:I518)</f>
        <v>1.2681225968473711</v>
      </c>
      <c r="AF23" s="57">
        <f>COUNT(I511:I518)</f>
        <v>7</v>
      </c>
      <c r="AG23" s="58">
        <f>AVERAGE(J511:J518)</f>
        <v>8.2618055555555561</v>
      </c>
      <c r="AH23" s="56">
        <f>_xlfn.STDEV.S(J511:J518)</f>
        <v>0.74996435835358521</v>
      </c>
      <c r="AI23" s="57">
        <f>COUNT(J511:J518)</f>
        <v>8</v>
      </c>
    </row>
    <row r="24" spans="1:35" x14ac:dyDescent="0.25">
      <c r="A24" s="204"/>
      <c r="B24" s="190"/>
      <c r="C24" s="193"/>
      <c r="D24" s="7">
        <f>'[3]12 anys'!G35</f>
        <v>6.6</v>
      </c>
      <c r="E24" s="7">
        <f>'[3]12 anys'!I35</f>
        <v>6</v>
      </c>
      <c r="F24" s="8">
        <f>'[3]12 anys'!J35</f>
        <v>6.3</v>
      </c>
      <c r="G24" s="7">
        <f>'[3]12 anys'!L35</f>
        <v>5</v>
      </c>
      <c r="H24" s="7">
        <f>'[3]12 anys'!Q35</f>
        <v>7</v>
      </c>
      <c r="I24" s="8">
        <f>'[3]12 anys'!R35</f>
        <v>6</v>
      </c>
      <c r="J24" s="9">
        <f>'[3]12 anys'!V35</f>
        <v>6.0750000000000002</v>
      </c>
      <c r="L24" s="207"/>
      <c r="M24" s="210"/>
      <c r="N24" s="49" t="s">
        <v>13</v>
      </c>
      <c r="O24" s="50">
        <f>AVERAGE(D519:D524)</f>
        <v>7.2777777777777777</v>
      </c>
      <c r="P24" s="51">
        <f>_xlfn.STDEV.S(D519:D524)</f>
        <v>0.71232535221442717</v>
      </c>
      <c r="Q24" s="52">
        <f>COUNT(D519:D524)</f>
        <v>6</v>
      </c>
      <c r="R24" s="50">
        <f>AVERAGE(E519:E524)</f>
        <v>7.666666666666667</v>
      </c>
      <c r="S24" s="51">
        <f>_xlfn.STDEV.S(E519:E524)</f>
        <v>0.81649658092772603</v>
      </c>
      <c r="T24" s="52">
        <f>COUNT(E519:E524)</f>
        <v>6</v>
      </c>
      <c r="U24" s="53">
        <f>AVERAGE(F519:F524)</f>
        <v>7.4722222222222223</v>
      </c>
      <c r="V24" s="51">
        <f>_xlfn.STDEV.S(F519:F524)</f>
        <v>0.70645174928941523</v>
      </c>
      <c r="W24" s="52">
        <f>COUNT(F519:F524)</f>
        <v>6</v>
      </c>
      <c r="X24" s="50">
        <f>AVERAGE(G519:G524)</f>
        <v>6.75</v>
      </c>
      <c r="Y24" s="51">
        <f>_xlfn.STDEV.S(G519:G524)</f>
        <v>1.707825127659933</v>
      </c>
      <c r="Z24" s="52">
        <f>COUNT(G519:G524)</f>
        <v>4</v>
      </c>
      <c r="AA24" s="50">
        <f>AVERAGE(H519:H524)</f>
        <v>7.6</v>
      </c>
      <c r="AB24" s="51">
        <f>_xlfn.STDEV.S(H519:H524)</f>
        <v>1.4023789311975092</v>
      </c>
      <c r="AC24" s="52">
        <f>COUNT(H519:H524)</f>
        <v>5</v>
      </c>
      <c r="AD24" s="53">
        <f>AVERAGE(I519:I524)</f>
        <v>7.3333333333333339</v>
      </c>
      <c r="AE24" s="51">
        <f>_xlfn.STDEV.S(I519:I524)</f>
        <v>1.4385563751360002</v>
      </c>
      <c r="AF24" s="52">
        <f>COUNT(I519:I524)</f>
        <v>5</v>
      </c>
      <c r="AG24" s="53">
        <f>AVERAGE(J519:J524)</f>
        <v>8.2210648148148167</v>
      </c>
      <c r="AH24" s="51">
        <f>_xlfn.STDEV.S(J519:J524)</f>
        <v>0.66417962989037671</v>
      </c>
      <c r="AI24" s="52">
        <f>COUNT(J519:J524)</f>
        <v>6</v>
      </c>
    </row>
    <row r="25" spans="1:35" x14ac:dyDescent="0.25">
      <c r="A25" s="204"/>
      <c r="B25" s="190"/>
      <c r="C25" s="193"/>
      <c r="D25" s="7">
        <f>'[3]12 anys'!G37</f>
        <v>7.2</v>
      </c>
      <c r="E25" s="7">
        <f>'[3]12 anys'!I37</f>
        <v>6</v>
      </c>
      <c r="F25" s="8">
        <f>'[3]12 anys'!J37</f>
        <v>6.6</v>
      </c>
      <c r="G25" s="7">
        <f>'[3]12 anys'!L37</f>
        <v>5</v>
      </c>
      <c r="H25" s="7">
        <f>'[3]12 anys'!Q37</f>
        <v>5.5</v>
      </c>
      <c r="I25" s="8">
        <f>'[3]12 anys'!R37</f>
        <v>5.25</v>
      </c>
      <c r="J25" s="9">
        <f>'[3]12 anys'!V37</f>
        <v>7.2125000000000004</v>
      </c>
      <c r="L25" s="207"/>
      <c r="M25" s="211" t="s">
        <v>14</v>
      </c>
      <c r="N25" s="54" t="s">
        <v>12</v>
      </c>
      <c r="O25" s="55">
        <f>AVERAGE(D525:D582)</f>
        <v>7.2798245614035073</v>
      </c>
      <c r="P25" s="56">
        <f>_xlfn.STDEV.S(D525:D582)</f>
        <v>1.7042684998160813</v>
      </c>
      <c r="Q25" s="57">
        <f>COUNT(D525:D582)</f>
        <v>57</v>
      </c>
      <c r="R25" s="55">
        <f>AVERAGE(E525:E582)</f>
        <v>6.9080459770114944</v>
      </c>
      <c r="S25" s="56">
        <f>_xlfn.STDEV.S(E525:E582)</f>
        <v>1.7819548188454566</v>
      </c>
      <c r="T25" s="57">
        <f>COUNT(E525:E582)</f>
        <v>58</v>
      </c>
      <c r="U25" s="58">
        <f>AVERAGE(F525:F582)</f>
        <v>7.0742816091954017</v>
      </c>
      <c r="V25" s="56">
        <f>_xlfn.STDEV.S(F525:F582)</f>
        <v>1.7007310408471632</v>
      </c>
      <c r="W25" s="57">
        <f>COUNT(F525:F582)</f>
        <v>58</v>
      </c>
      <c r="X25" s="55">
        <f>AVERAGE(G525:G582)</f>
        <v>6.4375</v>
      </c>
      <c r="Y25" s="56">
        <f>_xlfn.STDEV.S(G525:G582)</f>
        <v>1.6051831369740359</v>
      </c>
      <c r="Z25" s="57">
        <f>COUNT(G525:G582)</f>
        <v>32</v>
      </c>
      <c r="AA25" s="55">
        <f>AVERAGE(H525:H582)</f>
        <v>6.7333333333333325</v>
      </c>
      <c r="AB25" s="56">
        <f>_xlfn.STDEV.S(H525:H582)</f>
        <v>1.562020901605403</v>
      </c>
      <c r="AC25" s="57">
        <f>COUNT(H525:H582)</f>
        <v>50</v>
      </c>
      <c r="AD25" s="58">
        <f>AVERAGE(I525:I582)</f>
        <v>6.496666666666667</v>
      </c>
      <c r="AE25" s="56">
        <f>_xlfn.STDEV.S(I525:I582)</f>
        <v>1.455885701077926</v>
      </c>
      <c r="AF25" s="57">
        <f>COUNT(I525:I582)</f>
        <v>50</v>
      </c>
      <c r="AG25" s="58">
        <f>AVERAGE(J525:J582)</f>
        <v>7.4967313218390803</v>
      </c>
      <c r="AH25" s="56">
        <f>_xlfn.STDEV.S(J525:J582)</f>
        <v>1.4237075812926618</v>
      </c>
      <c r="AI25" s="57">
        <f>COUNT(J525:J582)</f>
        <v>58</v>
      </c>
    </row>
    <row r="26" spans="1:35" ht="15.75" thickBot="1" x14ac:dyDescent="0.3">
      <c r="A26" s="204"/>
      <c r="B26" s="190"/>
      <c r="C26" s="193"/>
      <c r="D26" s="7">
        <f>'[3]12 anys'!G39</f>
        <v>8.8000000000000007</v>
      </c>
      <c r="E26" s="7">
        <f>'[3]12 anys'!I39</f>
        <v>9</v>
      </c>
      <c r="F26" s="8">
        <f>'[3]12 anys'!J39</f>
        <v>8.9</v>
      </c>
      <c r="G26" s="7">
        <f>'[3]12 anys'!L39</f>
        <v>9</v>
      </c>
      <c r="H26" s="7">
        <f>'[3]12 anys'!Q39</f>
        <v>8.25</v>
      </c>
      <c r="I26" s="8">
        <f>'[3]12 anys'!R39</f>
        <v>8.625</v>
      </c>
      <c r="J26" s="9">
        <f>'[3]12 anys'!V39</f>
        <v>8.8416666666666668</v>
      </c>
      <c r="L26" s="208"/>
      <c r="M26" s="212"/>
      <c r="N26" s="37" t="s">
        <v>13</v>
      </c>
      <c r="O26" s="59">
        <f>AVERAGE(D583:D622)</f>
        <v>6.5766666666666662</v>
      </c>
      <c r="P26" s="60">
        <f>_xlfn.STDEV.S(D583:D622)</f>
        <v>1.53859094897315</v>
      </c>
      <c r="Q26" s="61">
        <f>COUNT(D583:D622)</f>
        <v>40</v>
      </c>
      <c r="R26" s="59">
        <f>AVERAGE(E583:E622)</f>
        <v>6.4729166666666655</v>
      </c>
      <c r="S26" s="60">
        <f>_xlfn.STDEV.S(E583:E622)</f>
        <v>1.5605522047534011</v>
      </c>
      <c r="T26" s="61">
        <f>COUNT(E583:E622)</f>
        <v>40</v>
      </c>
      <c r="U26" s="62">
        <f>AVERAGE(F583:F622)</f>
        <v>6.5247916666666672</v>
      </c>
      <c r="V26" s="60">
        <f>_xlfn.STDEV.S(F583:F622)</f>
        <v>1.4850579231990917</v>
      </c>
      <c r="W26" s="61">
        <f>COUNT(F583:F622)</f>
        <v>40</v>
      </c>
      <c r="X26" s="59">
        <f>AVERAGE(G583:G622)</f>
        <v>6.6</v>
      </c>
      <c r="Y26" s="60">
        <f>_xlfn.STDEV.S(G583:G622)</f>
        <v>1.6525841832592438</v>
      </c>
      <c r="Z26" s="61">
        <f>COUNT(G583:G622)</f>
        <v>30</v>
      </c>
      <c r="AA26" s="59">
        <f>AVERAGE(H583:H622)</f>
        <v>6.7549019607843128</v>
      </c>
      <c r="AB26" s="60">
        <f>_xlfn.STDEV.S(H583:H622)</f>
        <v>1.5435514245395479</v>
      </c>
      <c r="AC26" s="61">
        <f>COUNT(H583:H622)</f>
        <v>34</v>
      </c>
      <c r="AD26" s="62">
        <f>AVERAGE(I583:I622)</f>
        <v>6.7303921568627461</v>
      </c>
      <c r="AE26" s="60">
        <f>_xlfn.STDEV.S(I583:I622)</f>
        <v>1.5319354112295402</v>
      </c>
      <c r="AF26" s="61">
        <f>COUNT(I583:I622)</f>
        <v>34</v>
      </c>
      <c r="AG26" s="62">
        <f>AVERAGE(J583:J622)</f>
        <v>7.005937499999999</v>
      </c>
      <c r="AH26" s="60">
        <f>_xlfn.STDEV.S(J583:J622)</f>
        <v>1.3481319433992647</v>
      </c>
      <c r="AI26" s="61">
        <f>COUNT(J583:J622)</f>
        <v>40</v>
      </c>
    </row>
    <row r="27" spans="1:35" ht="15.75" thickBot="1" x14ac:dyDescent="0.3">
      <c r="A27" s="204"/>
      <c r="B27" s="190"/>
      <c r="C27" s="193"/>
      <c r="D27" s="7">
        <f>'[3]12 anys'!G41</f>
        <v>7.6</v>
      </c>
      <c r="E27" s="7">
        <f>'[3]12 anys'!I41</f>
        <v>7</v>
      </c>
      <c r="F27" s="8">
        <f>'[3]12 anys'!J41</f>
        <v>7.3</v>
      </c>
      <c r="G27" s="7">
        <f>'[3]12 anys'!L41</f>
        <v>7</v>
      </c>
      <c r="H27" s="7">
        <f>'[3]12 anys'!Q41</f>
        <v>6.75</v>
      </c>
      <c r="I27" s="8">
        <f>'[3]12 anys'!R41</f>
        <v>6.875</v>
      </c>
      <c r="J27" s="9">
        <f>'[3]12 anys'!V41</f>
        <v>7.5437500000000002</v>
      </c>
      <c r="L27" s="73"/>
      <c r="M27" s="73"/>
      <c r="N27" s="73"/>
      <c r="O27" s="74"/>
      <c r="P27" s="74"/>
      <c r="Q27" s="75"/>
      <c r="R27" s="74"/>
      <c r="S27" s="74"/>
      <c r="T27" s="75"/>
      <c r="U27" s="74"/>
      <c r="V27" s="74"/>
      <c r="W27" s="75"/>
      <c r="X27" s="74"/>
      <c r="Y27" s="74"/>
      <c r="Z27" s="75"/>
      <c r="AA27" s="74"/>
      <c r="AB27" s="74"/>
      <c r="AC27" s="75"/>
      <c r="AD27" s="74"/>
      <c r="AE27" s="74"/>
      <c r="AF27" s="75"/>
      <c r="AG27" s="74"/>
      <c r="AH27" s="74"/>
      <c r="AI27" s="76"/>
    </row>
    <row r="28" spans="1:35" x14ac:dyDescent="0.25">
      <c r="A28" s="204"/>
      <c r="B28" s="190"/>
      <c r="C28" s="193"/>
      <c r="D28" s="7">
        <f>'[3]12 anys'!G44</f>
        <v>6.6</v>
      </c>
      <c r="E28" s="7">
        <f>'[3]12 anys'!I44</f>
        <v>6</v>
      </c>
      <c r="F28" s="8">
        <f>'[3]12 anys'!J44</f>
        <v>6.3</v>
      </c>
      <c r="G28" s="7">
        <f>'[3]12 anys'!L44</f>
        <v>6</v>
      </c>
      <c r="H28" s="7">
        <f>'[3]12 anys'!Q44</f>
        <v>6.25</v>
      </c>
      <c r="I28" s="8">
        <f>'[3]12 anys'!R44</f>
        <v>6.125</v>
      </c>
      <c r="J28" s="9">
        <f>'[3]12 anys'!V44</f>
        <v>6.8562500000000002</v>
      </c>
      <c r="L28" s="206" t="s">
        <v>23</v>
      </c>
      <c r="M28" s="209" t="s">
        <v>11</v>
      </c>
      <c r="N28" s="63" t="s">
        <v>12</v>
      </c>
      <c r="O28" s="77">
        <f t="shared" ref="O28:P31" si="0">AVERAGE(O3,O7,O11,O15)</f>
        <v>8.282708333333332</v>
      </c>
      <c r="P28" s="78">
        <f t="shared" si="0"/>
        <v>1.3780443852641615</v>
      </c>
      <c r="Q28" s="79">
        <f>Q3+Q7+Q11+Q15</f>
        <v>33</v>
      </c>
      <c r="R28" s="77">
        <f t="shared" ref="R28:S31" si="1">AVERAGE(R3,R7,R11,R15)</f>
        <v>8.2260416666666671</v>
      </c>
      <c r="S28" s="78">
        <f t="shared" si="1"/>
        <v>1.1784080722423285</v>
      </c>
      <c r="T28" s="79">
        <f>T3+T7+T11+T15</f>
        <v>33</v>
      </c>
      <c r="U28" s="80">
        <f t="shared" ref="U28:V31" si="2">(U3+U7+U11+U15)/4</f>
        <v>8.2543749999999996</v>
      </c>
      <c r="V28" s="78">
        <f t="shared" si="2"/>
        <v>1.2082053453589845</v>
      </c>
      <c r="W28" s="79">
        <f>W3+W7+W11+W15</f>
        <v>33</v>
      </c>
      <c r="X28" s="77">
        <f t="shared" ref="X28:Y31" si="3">AVERAGE(X3,X7,X11,X15)</f>
        <v>7.5791666666666675</v>
      </c>
      <c r="Y28" s="81">
        <f t="shared" si="3"/>
        <v>1.6697758261933224</v>
      </c>
      <c r="Z28" s="79">
        <f>SUM(Z3,Z7,Z11,Z15)</f>
        <v>33</v>
      </c>
      <c r="AA28" s="77">
        <f t="shared" ref="AA28:AB31" si="4">AVERAGE(AA3,AA7,AA11,AA15)</f>
        <v>7.7135416666666661</v>
      </c>
      <c r="AB28" s="81">
        <f t="shared" si="4"/>
        <v>1.2890608351088626</v>
      </c>
      <c r="AC28" s="79">
        <f>SUM(AC3,AC7,AC11,AC15)</f>
        <v>32</v>
      </c>
      <c r="AD28" s="80">
        <f t="shared" ref="AD28:AE31" si="5">(AD3+AD7+AD11+AD15)/4</f>
        <v>7.6973958333333332</v>
      </c>
      <c r="AE28" s="81">
        <f t="shared" si="5"/>
        <v>1.4239059399086644</v>
      </c>
      <c r="AF28" s="79">
        <f>SUM(AF3,AF7,AF11,AF15)</f>
        <v>33</v>
      </c>
      <c r="AG28" s="80">
        <f t="shared" ref="AG28:AH31" si="6">(AG3+AG7+AG11+AG15)/4</f>
        <v>7.9580121527777763</v>
      </c>
      <c r="AH28" s="81">
        <f t="shared" si="6"/>
        <v>1.0545676997235929</v>
      </c>
      <c r="AI28" s="79">
        <f>SUM(AI3,AI7,AI11,AI15)</f>
        <v>33</v>
      </c>
    </row>
    <row r="29" spans="1:35" x14ac:dyDescent="0.25">
      <c r="A29" s="204"/>
      <c r="B29" s="190"/>
      <c r="C29" s="193"/>
      <c r="D29" s="7">
        <f>'[3]12 anys'!G49</f>
        <v>6.2</v>
      </c>
      <c r="E29" s="7">
        <f>'[3]12 anys'!I49</f>
        <v>6</v>
      </c>
      <c r="F29" s="8">
        <f>'[3]12 anys'!J49</f>
        <v>6.1</v>
      </c>
      <c r="G29" s="7">
        <f>'[3]12 anys'!L49</f>
        <v>5</v>
      </c>
      <c r="H29" s="7">
        <f>'[3]12 anys'!Q49</f>
        <v>5.75</v>
      </c>
      <c r="I29" s="8">
        <f>'[3]12 anys'!R49</f>
        <v>5.375</v>
      </c>
      <c r="J29" s="9">
        <f>'[3]12 anys'!V49</f>
        <v>6.8687500000000004</v>
      </c>
      <c r="L29" s="207"/>
      <c r="M29" s="210"/>
      <c r="N29" s="49" t="s">
        <v>13</v>
      </c>
      <c r="O29" s="50">
        <f t="shared" si="0"/>
        <v>7.2750000000000004</v>
      </c>
      <c r="P29" s="51">
        <f t="shared" si="0"/>
        <v>1.59997502961215</v>
      </c>
      <c r="Q29" s="52">
        <f>Q4+Q8+Q12+Q16</f>
        <v>24</v>
      </c>
      <c r="R29" s="50">
        <f t="shared" si="1"/>
        <v>7.6416666666666666</v>
      </c>
      <c r="S29" s="51">
        <f t="shared" si="1"/>
        <v>1.3878306494690644</v>
      </c>
      <c r="T29" s="52">
        <f>T4+T8+T12+T16</f>
        <v>24</v>
      </c>
      <c r="U29" s="53">
        <f t="shared" si="2"/>
        <v>7.4583333333333339</v>
      </c>
      <c r="V29" s="51">
        <f t="shared" si="2"/>
        <v>1.4237371994529258</v>
      </c>
      <c r="W29" s="52">
        <f>W4+W8+W12+W16</f>
        <v>24</v>
      </c>
      <c r="X29" s="50">
        <f t="shared" si="3"/>
        <v>7.0666666666666664</v>
      </c>
      <c r="Y29" s="51">
        <f t="shared" si="3"/>
        <v>1.6359324230892516</v>
      </c>
      <c r="Z29" s="52">
        <f>SUM(Z4,Z8,Z12,Z16)</f>
        <v>24</v>
      </c>
      <c r="AA29" s="50">
        <f t="shared" si="4"/>
        <v>7.4138888888888896</v>
      </c>
      <c r="AB29" s="51">
        <f t="shared" si="4"/>
        <v>1.3734665213826673</v>
      </c>
      <c r="AC29" s="52">
        <f>SUM(AC4,AC8,AC12,AC16)</f>
        <v>24</v>
      </c>
      <c r="AD29" s="53">
        <f t="shared" si="5"/>
        <v>7.240277777777778</v>
      </c>
      <c r="AE29" s="51">
        <f t="shared" si="5"/>
        <v>1.4534061022012161</v>
      </c>
      <c r="AF29" s="52">
        <f>SUM(AF4,AF8,AF12,AF16)</f>
        <v>24</v>
      </c>
      <c r="AG29" s="53">
        <f t="shared" si="6"/>
        <v>7.3668113425925927</v>
      </c>
      <c r="AH29" s="51">
        <f t="shared" si="6"/>
        <v>1.0833739827379427</v>
      </c>
      <c r="AI29" s="57">
        <f>SUM(AI4,AI8,AI12,AI16)</f>
        <v>24</v>
      </c>
    </row>
    <row r="30" spans="1:35" x14ac:dyDescent="0.25">
      <c r="A30" s="204"/>
      <c r="B30" s="190"/>
      <c r="C30" s="193"/>
      <c r="D30" s="7">
        <f>'[3]12 anys'!G50</f>
        <v>7</v>
      </c>
      <c r="E30" s="7">
        <f>'[3]12 anys'!I50</f>
        <v>8</v>
      </c>
      <c r="F30" s="8">
        <f>'[3]12 anys'!J50</f>
        <v>7.5</v>
      </c>
      <c r="G30" s="7">
        <f>'[3]12 anys'!L50</f>
        <v>6</v>
      </c>
      <c r="H30" s="7">
        <f>'[3]12 anys'!Q50</f>
        <v>6.5</v>
      </c>
      <c r="I30" s="8">
        <f>'[3]12 anys'!R50</f>
        <v>6.25</v>
      </c>
      <c r="J30" s="9">
        <f>'[3]12 anys'!V50</f>
        <v>7.1875</v>
      </c>
      <c r="L30" s="207"/>
      <c r="M30" s="211" t="s">
        <v>14</v>
      </c>
      <c r="N30" s="54" t="s">
        <v>12</v>
      </c>
      <c r="O30" s="55">
        <f t="shared" si="0"/>
        <v>6.3742731797549084</v>
      </c>
      <c r="P30" s="56">
        <f t="shared" si="0"/>
        <v>1.8046497890644977</v>
      </c>
      <c r="Q30" s="57">
        <f>Q5+Q9+Q13+Q17</f>
        <v>174</v>
      </c>
      <c r="R30" s="55">
        <f t="shared" si="1"/>
        <v>7.1152013130833724</v>
      </c>
      <c r="S30" s="56">
        <f t="shared" si="1"/>
        <v>1.5797048982355011</v>
      </c>
      <c r="T30" s="57">
        <f>T5+T9+T13+T17</f>
        <v>172</v>
      </c>
      <c r="U30" s="58">
        <f t="shared" si="2"/>
        <v>6.7318661543329315</v>
      </c>
      <c r="V30" s="56">
        <f t="shared" si="2"/>
        <v>1.6387557822595435</v>
      </c>
      <c r="W30" s="57">
        <f>W5+W9+W13+W17</f>
        <v>174</v>
      </c>
      <c r="X30" s="55">
        <f t="shared" si="3"/>
        <v>5.7073497697732707</v>
      </c>
      <c r="Y30" s="56">
        <f t="shared" si="3"/>
        <v>1.7192960435529665</v>
      </c>
      <c r="Z30" s="57">
        <f>SUM(Z5,Z9,Z13,Z17)</f>
        <v>172</v>
      </c>
      <c r="AA30" s="55">
        <f t="shared" si="4"/>
        <v>6.4299123495552069</v>
      </c>
      <c r="AB30" s="56">
        <f t="shared" si="4"/>
        <v>1.7044567259404322</v>
      </c>
      <c r="AC30" s="57">
        <f>SUM(AC5,AC9,AC13,AC17)</f>
        <v>169</v>
      </c>
      <c r="AD30" s="58">
        <f t="shared" si="5"/>
        <v>6.0394141780146775</v>
      </c>
      <c r="AE30" s="56">
        <f t="shared" si="5"/>
        <v>1.6637504514159533</v>
      </c>
      <c r="AF30" s="57">
        <f>SUM(AF5,AF9,AF13,AF17)</f>
        <v>173</v>
      </c>
      <c r="AG30" s="58">
        <f t="shared" si="6"/>
        <v>6.6161814112198245</v>
      </c>
      <c r="AH30" s="56">
        <f t="shared" si="6"/>
        <v>1.5126544430871611</v>
      </c>
      <c r="AI30" s="82">
        <f>SUM(AI5,AI9,AI13,AI17)</f>
        <v>174</v>
      </c>
    </row>
    <row r="31" spans="1:35" ht="15.75" thickBot="1" x14ac:dyDescent="0.3">
      <c r="A31" s="204"/>
      <c r="B31" s="190"/>
      <c r="C31" s="193"/>
      <c r="D31" s="7">
        <f>'[3]12 anys'!G52</f>
        <v>6.8</v>
      </c>
      <c r="E31" s="7">
        <f>'[3]12 anys'!I52</f>
        <v>7</v>
      </c>
      <c r="F31" s="8">
        <f>'[3]12 anys'!J52</f>
        <v>6.9</v>
      </c>
      <c r="G31" s="7">
        <f>'[3]12 anys'!L52</f>
        <v>5</v>
      </c>
      <c r="H31" s="7">
        <f>'[3]12 anys'!Q52</f>
        <v>7.5</v>
      </c>
      <c r="I31" s="8">
        <f>'[3]12 anys'!R52</f>
        <v>6.25</v>
      </c>
      <c r="J31" s="9">
        <f>'[3]12 anys'!V52</f>
        <v>7.7874999999999996</v>
      </c>
      <c r="L31" s="208"/>
      <c r="M31" s="212"/>
      <c r="N31" s="37" t="s">
        <v>13</v>
      </c>
      <c r="O31" s="59">
        <f t="shared" si="0"/>
        <v>5.9217040404254284</v>
      </c>
      <c r="P31" s="60">
        <f t="shared" si="0"/>
        <v>1.5887110680521999</v>
      </c>
      <c r="Q31" s="61">
        <f>Q6+Q10+Q14+Q18</f>
        <v>164</v>
      </c>
      <c r="R31" s="59">
        <f t="shared" si="1"/>
        <v>6.7051093253650844</v>
      </c>
      <c r="S31" s="60">
        <f t="shared" si="1"/>
        <v>1.4294416945354012</v>
      </c>
      <c r="T31" s="61">
        <f>T6+T10+T14+T18</f>
        <v>162</v>
      </c>
      <c r="U31" s="62">
        <f t="shared" si="2"/>
        <v>6.3022438844425412</v>
      </c>
      <c r="V31" s="60">
        <f t="shared" si="2"/>
        <v>1.4713376386072945</v>
      </c>
      <c r="W31" s="61">
        <f>W6+W10+W14+W18</f>
        <v>164</v>
      </c>
      <c r="X31" s="59">
        <f t="shared" si="3"/>
        <v>5.4900759878419452</v>
      </c>
      <c r="Y31" s="60">
        <f t="shared" si="3"/>
        <v>1.8099708021852887</v>
      </c>
      <c r="Z31" s="61">
        <f>SUM(Z6,Z10,Z14,Z18)</f>
        <v>165</v>
      </c>
      <c r="AA31" s="59">
        <f t="shared" si="4"/>
        <v>6.2840330547112462</v>
      </c>
      <c r="AB31" s="60">
        <f t="shared" si="4"/>
        <v>1.6466357672138947</v>
      </c>
      <c r="AC31" s="61">
        <f>SUM(AC6,AC10,AC14,AC18)</f>
        <v>162</v>
      </c>
      <c r="AD31" s="62">
        <f t="shared" si="5"/>
        <v>5.8757513297872341</v>
      </c>
      <c r="AE31" s="60">
        <f t="shared" si="5"/>
        <v>1.6547902949859823</v>
      </c>
      <c r="AF31" s="61">
        <f>SUM(AF6,AF10,AF14,AF18)</f>
        <v>165</v>
      </c>
      <c r="AG31" s="62">
        <f t="shared" si="6"/>
        <v>6.4422587463620182</v>
      </c>
      <c r="AH31" s="60">
        <f t="shared" si="6"/>
        <v>1.3274647220034503</v>
      </c>
      <c r="AI31" s="61">
        <f>SUM(AI6,AI10,AI14,AI18)</f>
        <v>166</v>
      </c>
    </row>
    <row r="32" spans="1:35" ht="15.75" thickBot="1" x14ac:dyDescent="0.3">
      <c r="A32" s="204"/>
      <c r="B32" s="190"/>
      <c r="C32" s="193"/>
      <c r="D32" s="7">
        <f>'[3]12 anys'!G55</f>
        <v>9.6</v>
      </c>
      <c r="E32" s="7">
        <f>'[3]12 anys'!I55</f>
        <v>10</v>
      </c>
      <c r="F32" s="8">
        <f>'[3]12 anys'!J55</f>
        <v>9.8000000000000007</v>
      </c>
      <c r="G32" s="7">
        <f>'[3]12 anys'!L55</f>
        <v>9</v>
      </c>
      <c r="H32" s="7">
        <f>'[3]12 anys'!Q55</f>
        <v>9.5</v>
      </c>
      <c r="I32" s="8">
        <f>'[3]12 anys'!R55</f>
        <v>9.25</v>
      </c>
      <c r="J32" s="9">
        <f>'[3]12 anys'!V55</f>
        <v>9.2624999999999993</v>
      </c>
      <c r="L32" s="34"/>
      <c r="M32" s="34"/>
      <c r="N32" s="73"/>
      <c r="P32" s="141"/>
      <c r="AC32" s="23"/>
    </row>
    <row r="33" spans="1:35" x14ac:dyDescent="0.25">
      <c r="A33" s="204"/>
      <c r="B33" s="190"/>
      <c r="C33" s="193"/>
      <c r="D33" s="7">
        <f>'[3]12 anys'!G56</f>
        <v>7.8</v>
      </c>
      <c r="E33" s="7">
        <f>'[3]12 anys'!I56</f>
        <v>7</v>
      </c>
      <c r="F33" s="8">
        <f>'[3]12 anys'!J56</f>
        <v>7.4</v>
      </c>
      <c r="G33" s="7">
        <f>'[3]12 anys'!L56</f>
        <v>6</v>
      </c>
      <c r="H33" s="7">
        <f>'[3]12 anys'!Q56</f>
        <v>7.75</v>
      </c>
      <c r="I33" s="8">
        <f>'[3]12 anys'!R56</f>
        <v>6.875</v>
      </c>
      <c r="J33" s="9">
        <f>'[3]12 anys'!V56</f>
        <v>8.3187499999999996</v>
      </c>
      <c r="L33" s="206" t="s">
        <v>24</v>
      </c>
      <c r="M33" s="209" t="s">
        <v>11</v>
      </c>
      <c r="N33" s="63" t="s">
        <v>12</v>
      </c>
      <c r="O33" s="77">
        <f t="shared" ref="O33:P36" si="7">AVERAGE(O3,O7,O11,O15,O19,O23)</f>
        <v>8.158674242424242</v>
      </c>
      <c r="P33" s="78">
        <f t="shared" si="7"/>
        <v>1.4505134556717476</v>
      </c>
      <c r="Q33" s="79">
        <f>Q3+Q7+Q11+Q15+Q19+Q23</f>
        <v>52</v>
      </c>
      <c r="R33" s="77">
        <f t="shared" ref="R33:S36" si="8">AVERAGE(R3,R7,R11,R15,R19,R23)</f>
        <v>7.9672979797979799</v>
      </c>
      <c r="S33" s="81">
        <f t="shared" si="8"/>
        <v>1.3585761233035196</v>
      </c>
      <c r="T33" s="79">
        <f>T3+T7+T11+T15+T19+T23</f>
        <v>52</v>
      </c>
      <c r="U33" s="80">
        <f>AVERAGE(U3,U7,U11,U15,U19,U23)</f>
        <v>8.0629861111111101</v>
      </c>
      <c r="V33" s="81">
        <f>AVERAGE(V3,V7,V11,V15,V19,V23)</f>
        <v>1.3308725895104654</v>
      </c>
      <c r="W33" s="79">
        <f>SUM(W3,W7,W11,W15,W19,W23)</f>
        <v>52</v>
      </c>
      <c r="X33" s="77">
        <f>AVERAGE(X3,X7,X11,X15,X19,X23)</f>
        <v>7.4932539682539696</v>
      </c>
      <c r="Y33" s="81">
        <f>AVERAGE(Y3,Y7,Y11,Y15,Y19,Y23)</f>
        <v>1.6945915175374751</v>
      </c>
      <c r="Z33" s="79">
        <f>SUM(Z3,Z7,Z11,Z15,Z19,Z23)</f>
        <v>44</v>
      </c>
      <c r="AA33" s="77">
        <f>AVERAGE(AA3,AA7,AA11,AA15,AA19,AA23)</f>
        <v>7.6652687590187591</v>
      </c>
      <c r="AB33" s="81">
        <f>AVERAGE(AB3,AB7,AB11,AB15,AB19,AB23)</f>
        <v>1.4120174372566199</v>
      </c>
      <c r="AC33" s="79">
        <f>SUM(AC3,AC7,AC11,AC15,AC19,AC23)</f>
        <v>50</v>
      </c>
      <c r="AD33" s="80">
        <f>AVERAGE(AD3,AD7,AD11,AD15,AD19,AD23)</f>
        <v>7.5831664862914856</v>
      </c>
      <c r="AE33" s="81">
        <f>AVERAGE(AE3,AE7,AE11,AE15,AE19,AE23)</f>
        <v>1.5074625641925898</v>
      </c>
      <c r="AF33" s="79">
        <f>SUM(AF3,AF7,AF11,AF15,AF19,AF23)</f>
        <v>51</v>
      </c>
      <c r="AG33" s="80">
        <f>AVERAGE(AG3,AG7,AG11,AG15,AG19,AG23)</f>
        <v>8.0053309132996624</v>
      </c>
      <c r="AH33" s="81">
        <f>AVERAGE(AH3,AH7,AH11,AH15,AH19,AH23)</f>
        <v>1.0670898927129011</v>
      </c>
      <c r="AI33" s="79">
        <f>SUM(AI3,AI7,AI11,AI15,AI19,AI23)</f>
        <v>52</v>
      </c>
    </row>
    <row r="34" spans="1:35" x14ac:dyDescent="0.25">
      <c r="A34" s="204"/>
      <c r="B34" s="190"/>
      <c r="C34" s="193"/>
      <c r="D34" s="7">
        <f>'[3]12 anys'!G58</f>
        <v>7</v>
      </c>
      <c r="E34" s="7">
        <f>'[3]12 anys'!I58</f>
        <v>7</v>
      </c>
      <c r="F34" s="8">
        <f>'[3]12 anys'!J58</f>
        <v>7</v>
      </c>
      <c r="G34" s="7">
        <f>'[3]12 anys'!L58</f>
        <v>5</v>
      </c>
      <c r="H34" s="7">
        <f>'[3]12 anys'!Q58</f>
        <v>6.5</v>
      </c>
      <c r="I34" s="8">
        <f>'[3]12 anys'!R58</f>
        <v>5.75</v>
      </c>
      <c r="J34" s="9">
        <f>'[3]12 anys'!V58</f>
        <v>6.6875</v>
      </c>
      <c r="L34" s="207"/>
      <c r="M34" s="210"/>
      <c r="N34" s="49" t="s">
        <v>13</v>
      </c>
      <c r="O34" s="50">
        <f t="shared" si="7"/>
        <v>7.4101851851851857</v>
      </c>
      <c r="P34" s="51">
        <f t="shared" si="7"/>
        <v>1.3560404357694551</v>
      </c>
      <c r="Q34" s="52">
        <f>Q4+Q8+Q12+Q16+Q20+Q24</f>
        <v>33</v>
      </c>
      <c r="R34" s="50">
        <f t="shared" si="8"/>
        <v>7.4833333333333334</v>
      </c>
      <c r="S34" s="51">
        <f t="shared" si="8"/>
        <v>1.1575282413322683</v>
      </c>
      <c r="T34" s="52">
        <f>T4+T8+T12+T16+T20+T24</f>
        <v>33</v>
      </c>
      <c r="U34" s="53">
        <f t="shared" ref="U34:V36" si="9">AVERAGE(U4,U8,U12,U16,U20,U24)</f>
        <v>7.4467592592592595</v>
      </c>
      <c r="V34" s="51">
        <f t="shared" si="9"/>
        <v>1.1055651214809503</v>
      </c>
      <c r="W34" s="52">
        <f t="shared" ref="W34:W36" si="10">SUM(W4,W8,W12,W16,W20,W24)</f>
        <v>33</v>
      </c>
      <c r="X34" s="50">
        <f t="shared" ref="X34:Y36" si="11">AVERAGE(X4,X8,X12,X16,X20,X24)</f>
        <v>6.8361111111111112</v>
      </c>
      <c r="Y34" s="51">
        <f>AVERAGE(Y4,Y8,Y12,Y16,Y20,Y24)</f>
        <v>1.6639342712643028</v>
      </c>
      <c r="Z34" s="52">
        <f t="shared" ref="Z34:Z36" si="12">SUM(Z4,Z8,Z12,Z16,Z20,Z24)</f>
        <v>31</v>
      </c>
      <c r="AA34" s="50">
        <f t="shared" ref="AA34:AB36" si="13">AVERAGE(AA4,AA8,AA12,AA16,AA20,AA24)</f>
        <v>7.5842592592592597</v>
      </c>
      <c r="AB34" s="51">
        <f t="shared" si="13"/>
        <v>1.2996054725990291</v>
      </c>
      <c r="AC34" s="52">
        <f t="shared" ref="AC34:AC35" si="14">SUM(AC4,AC8,AC12,AC16,AC20,AC24)</f>
        <v>32</v>
      </c>
      <c r="AD34" s="53">
        <f t="shared" ref="AD34:AE36" si="15">AVERAGE(AD4,AD8,AD12,AD16,AD20,AD24)</f>
        <v>7.236574074074074</v>
      </c>
      <c r="AE34" s="51">
        <f t="shared" si="15"/>
        <v>1.4138813348608963</v>
      </c>
      <c r="AF34" s="52">
        <f t="shared" ref="AF34:AF36" si="16">SUM(AF4,AF8,AF12,AF16,AF20,AF24)</f>
        <v>32</v>
      </c>
      <c r="AG34" s="53">
        <f t="shared" ref="AG34:AH36" si="17">AVERAGE(AG4,AG8,AG12,AG16,AG20,AG24)</f>
        <v>7.5684220679012348</v>
      </c>
      <c r="AH34" s="51">
        <f t="shared" si="17"/>
        <v>0.92262819823207332</v>
      </c>
      <c r="AI34" s="52">
        <f t="shared" ref="AI34:AI36" si="18">SUM(AI4,AI8,AI12,AI16,AI20,AI24)</f>
        <v>33</v>
      </c>
    </row>
    <row r="35" spans="1:35" x14ac:dyDescent="0.25">
      <c r="A35" s="204"/>
      <c r="B35" s="190"/>
      <c r="C35" s="193"/>
      <c r="D35" s="7">
        <f>'[3]12 anys'!G62</f>
        <v>6.6</v>
      </c>
      <c r="E35" s="7">
        <f>'[3]12 anys'!I62</f>
        <v>7</v>
      </c>
      <c r="F35" s="8">
        <f>'[3]12 anys'!J62</f>
        <v>6.8</v>
      </c>
      <c r="G35" s="7">
        <f>'[3]12 anys'!L62</f>
        <v>5</v>
      </c>
      <c r="H35" s="7">
        <f>'[3]12 anys'!Q62</f>
        <v>6.75</v>
      </c>
      <c r="I35" s="8">
        <f>'[3]12 anys'!R62</f>
        <v>5.875</v>
      </c>
      <c r="J35" s="9">
        <f>'[3]12 anys'!V62</f>
        <v>6.9187500000000002</v>
      </c>
      <c r="L35" s="207"/>
      <c r="M35" s="211" t="s">
        <v>14</v>
      </c>
      <c r="N35" s="54" t="s">
        <v>12</v>
      </c>
      <c r="O35" s="55">
        <f t="shared" si="7"/>
        <v>6.6802578183421284</v>
      </c>
      <c r="P35" s="56">
        <f t="shared" si="7"/>
        <v>1.7356823880590646</v>
      </c>
      <c r="Q35" s="57">
        <f>Q5+Q9+Q13+Q17+Q21+Q25</f>
        <v>285</v>
      </c>
      <c r="R35" s="55">
        <f t="shared" si="8"/>
        <v>7.0264957810225184</v>
      </c>
      <c r="S35" s="56">
        <f t="shared" si="8"/>
        <v>1.6443581137506573</v>
      </c>
      <c r="T35" s="57">
        <f>T5+T9+T13+T17+T21+T25</f>
        <v>284</v>
      </c>
      <c r="U35" s="58">
        <f t="shared" si="9"/>
        <v>6.8415204616228342</v>
      </c>
      <c r="V35" s="56">
        <f t="shared" si="9"/>
        <v>1.6234516701016324</v>
      </c>
      <c r="W35" s="57">
        <f t="shared" si="10"/>
        <v>286</v>
      </c>
      <c r="X35" s="55">
        <f t="shared" si="11"/>
        <v>5.8493612286293342</v>
      </c>
      <c r="Y35" s="56">
        <f t="shared" si="11"/>
        <v>1.610586686204553</v>
      </c>
      <c r="Z35" s="57">
        <f t="shared" si="12"/>
        <v>245</v>
      </c>
      <c r="AA35" s="55">
        <f t="shared" si="13"/>
        <v>6.5978736651355705</v>
      </c>
      <c r="AB35" s="56">
        <f t="shared" si="13"/>
        <v>1.6765390896468786</v>
      </c>
      <c r="AC35" s="57">
        <f t="shared" si="14"/>
        <v>273</v>
      </c>
      <c r="AD35" s="58">
        <f t="shared" si="15"/>
        <v>6.1935446371949707</v>
      </c>
      <c r="AE35" s="56">
        <f t="shared" si="15"/>
        <v>1.5933350814099159</v>
      </c>
      <c r="AF35" s="57">
        <f t="shared" si="16"/>
        <v>277</v>
      </c>
      <c r="AG35" s="58">
        <f t="shared" si="17"/>
        <v>6.8772824368398942</v>
      </c>
      <c r="AH35" s="56">
        <f t="shared" si="17"/>
        <v>1.4031457539941767</v>
      </c>
      <c r="AI35" s="57">
        <f t="shared" si="18"/>
        <v>286</v>
      </c>
    </row>
    <row r="36" spans="1:35" ht="15.75" thickBot="1" x14ac:dyDescent="0.3">
      <c r="A36" s="204"/>
      <c r="B36" s="190"/>
      <c r="C36" s="193"/>
      <c r="D36" s="7">
        <f>'[3]12 anys'!G65</f>
        <v>8</v>
      </c>
      <c r="E36" s="7">
        <f>'[3]12 anys'!I65</f>
        <v>7</v>
      </c>
      <c r="F36" s="8">
        <f>'[3]12 anys'!J65</f>
        <v>7.5</v>
      </c>
      <c r="G36" s="7">
        <f>'[3]12 anys'!L65</f>
        <v>7</v>
      </c>
      <c r="H36" s="7">
        <f>'[3]12 anys'!Q65</f>
        <v>9</v>
      </c>
      <c r="I36" s="8">
        <f>'[3]12 anys'!R65</f>
        <v>8</v>
      </c>
      <c r="J36" s="9">
        <f>'[3]12 anys'!V65</f>
        <v>7.875</v>
      </c>
      <c r="L36" s="208"/>
      <c r="M36" s="212"/>
      <c r="N36" s="37" t="s">
        <v>13</v>
      </c>
      <c r="O36" s="59">
        <f t="shared" si="7"/>
        <v>6.0509213804856392</v>
      </c>
      <c r="P36" s="60">
        <f t="shared" si="7"/>
        <v>1.6054513866830709</v>
      </c>
      <c r="Q36" s="61">
        <f>Q6+Q10+Q14+Q18+Q22+Q26</f>
        <v>248</v>
      </c>
      <c r="R36" s="59">
        <f t="shared" si="8"/>
        <v>6.4529327320615701</v>
      </c>
      <c r="S36" s="60">
        <f t="shared" si="8"/>
        <v>1.5974147096650471</v>
      </c>
      <c r="T36" s="61">
        <f>T6+T10+T14+T18+T22+T26</f>
        <v>246</v>
      </c>
      <c r="U36" s="62">
        <f t="shared" si="9"/>
        <v>6.2444851906384615</v>
      </c>
      <c r="V36" s="60">
        <f t="shared" si="9"/>
        <v>1.5466485919117758</v>
      </c>
      <c r="W36" s="61">
        <f t="shared" si="10"/>
        <v>248</v>
      </c>
      <c r="X36" s="59">
        <f t="shared" si="11"/>
        <v>5.7074190796139286</v>
      </c>
      <c r="Y36" s="60">
        <f t="shared" si="11"/>
        <v>1.7824911854563183</v>
      </c>
      <c r="Z36" s="61">
        <f t="shared" si="12"/>
        <v>233</v>
      </c>
      <c r="AA36" s="59">
        <f t="shared" si="13"/>
        <v>6.3868264036755891</v>
      </c>
      <c r="AB36" s="60">
        <f t="shared" si="13"/>
        <v>1.6626773770130487</v>
      </c>
      <c r="AC36" s="61">
        <f>SUM(AC6,AC10,AC14,AC18,AC22,AC26)</f>
        <v>240</v>
      </c>
      <c r="AD36" s="62">
        <f t="shared" si="15"/>
        <v>6.0406356904463925</v>
      </c>
      <c r="AE36" s="60">
        <f t="shared" si="15"/>
        <v>1.6490891567131643</v>
      </c>
      <c r="AF36" s="61">
        <f t="shared" si="16"/>
        <v>243</v>
      </c>
      <c r="AG36" s="62">
        <f t="shared" si="17"/>
        <v>6.5699381451215757</v>
      </c>
      <c r="AH36" s="60">
        <f t="shared" si="17"/>
        <v>1.3421011759502635</v>
      </c>
      <c r="AI36" s="61">
        <f t="shared" si="18"/>
        <v>250</v>
      </c>
    </row>
    <row r="37" spans="1:35" ht="15.75" thickBot="1" x14ac:dyDescent="0.3">
      <c r="A37" s="204"/>
      <c r="B37" s="190"/>
      <c r="C37" s="193"/>
      <c r="D37" s="7">
        <f>'[3]12 anys'!G66</f>
        <v>7</v>
      </c>
      <c r="E37" s="7">
        <f>'[3]12 anys'!I66</f>
        <v>7</v>
      </c>
      <c r="F37" s="8">
        <f>'[3]12 anys'!J66</f>
        <v>7</v>
      </c>
      <c r="G37" s="7">
        <f>'[3]12 anys'!L66</f>
        <v>6</v>
      </c>
      <c r="H37" s="7">
        <f>'[3]12 anys'!Q66</f>
        <v>6.5</v>
      </c>
      <c r="I37" s="8">
        <f>'[3]12 anys'!R66</f>
        <v>6.25</v>
      </c>
      <c r="J37" s="9">
        <f>'[3]12 anys'!V66</f>
        <v>7.5625</v>
      </c>
      <c r="T37" s="23"/>
    </row>
    <row r="38" spans="1:35" x14ac:dyDescent="0.25">
      <c r="A38" s="204"/>
      <c r="B38" s="190"/>
      <c r="C38" s="193"/>
      <c r="D38" s="7">
        <f>'[3]12 anys'!G69</f>
        <v>6.2</v>
      </c>
      <c r="E38" s="7">
        <f>'[3]12 anys'!I69</f>
        <v>5</v>
      </c>
      <c r="F38" s="8">
        <f>'[3]12 anys'!J69</f>
        <v>5.6</v>
      </c>
      <c r="G38" s="7">
        <f>'[3]12 anys'!L69</f>
        <v>5</v>
      </c>
      <c r="H38" s="7">
        <f>'[3]12 anys'!Q69</f>
        <v>6.5</v>
      </c>
      <c r="I38" s="8">
        <f>'[3]12 anys'!R69</f>
        <v>5.75</v>
      </c>
      <c r="J38" s="9">
        <f>'[3]12 anys'!V69</f>
        <v>5.8375000000000004</v>
      </c>
      <c r="L38" s="206" t="s">
        <v>5</v>
      </c>
      <c r="M38" s="209" t="s">
        <v>11</v>
      </c>
      <c r="N38" s="85" t="s">
        <v>12</v>
      </c>
      <c r="O38" s="86"/>
      <c r="P38" s="217" t="s">
        <v>25</v>
      </c>
      <c r="Q38" s="232" t="s">
        <v>26</v>
      </c>
      <c r="R38" s="217"/>
      <c r="S38" s="217"/>
      <c r="T38" s="217"/>
      <c r="U38" s="217"/>
      <c r="V38" s="217"/>
      <c r="W38" s="233"/>
      <c r="X38" s="87"/>
    </row>
    <row r="39" spans="1:35" x14ac:dyDescent="0.25">
      <c r="A39" s="204"/>
      <c r="B39" s="190"/>
      <c r="C39" s="193"/>
      <c r="D39" s="7">
        <f>'[3]12 anys'!G70</f>
        <v>8.1999999999999993</v>
      </c>
      <c r="E39" s="7">
        <f>'[3]12 anys'!I70</f>
        <v>8</v>
      </c>
      <c r="F39" s="8">
        <f>'[3]12 anys'!J70</f>
        <v>8.1</v>
      </c>
      <c r="G39" s="7">
        <f>'[3]12 anys'!L70</f>
        <v>7</v>
      </c>
      <c r="H39" s="7">
        <f>'[3]12 anys'!Q70</f>
        <v>8.5</v>
      </c>
      <c r="I39" s="8">
        <f>'[3]12 anys'!R70</f>
        <v>7.75</v>
      </c>
      <c r="J39" s="9">
        <f>'[3]12 anys'!V70</f>
        <v>8.2125000000000004</v>
      </c>
      <c r="L39" s="207"/>
      <c r="M39" s="210"/>
      <c r="N39" s="88" t="s">
        <v>13</v>
      </c>
      <c r="O39" s="86"/>
      <c r="P39" s="218"/>
      <c r="Q39" s="219" t="s">
        <v>11</v>
      </c>
      <c r="R39" s="198"/>
      <c r="S39" s="198"/>
      <c r="T39" s="220" t="s">
        <v>14</v>
      </c>
      <c r="U39" s="190"/>
      <c r="V39" s="190"/>
      <c r="W39" s="221" t="s">
        <v>27</v>
      </c>
    </row>
    <row r="40" spans="1:35" x14ac:dyDescent="0.25">
      <c r="A40" s="204"/>
      <c r="B40" s="190"/>
      <c r="C40" s="193"/>
      <c r="D40" s="7">
        <f>'[3]12 anys'!G72</f>
        <v>7.6</v>
      </c>
      <c r="E40" s="7">
        <f>'[3]12 anys'!I72</f>
        <v>7</v>
      </c>
      <c r="F40" s="8">
        <f>'[3]12 anys'!J72</f>
        <v>7.3</v>
      </c>
      <c r="G40" s="7">
        <f>'[3]12 anys'!L72</f>
        <v>7</v>
      </c>
      <c r="H40" s="7">
        <f>'[3]12 anys'!Q72</f>
        <v>8.25</v>
      </c>
      <c r="I40" s="8">
        <f>'[3]12 anys'!R72</f>
        <v>7.625</v>
      </c>
      <c r="J40" s="9">
        <f>'[3]12 anys'!V72</f>
        <v>7.9812500000000002</v>
      </c>
      <c r="L40" s="207"/>
      <c r="M40" s="211" t="s">
        <v>14</v>
      </c>
      <c r="N40" s="89" t="s">
        <v>12</v>
      </c>
      <c r="O40" s="86"/>
      <c r="P40" s="218"/>
      <c r="Q40" s="90" t="s">
        <v>12</v>
      </c>
      <c r="R40" s="49" t="s">
        <v>13</v>
      </c>
      <c r="S40" s="91" t="s">
        <v>28</v>
      </c>
      <c r="T40" s="92" t="s">
        <v>12</v>
      </c>
      <c r="U40" s="18" t="s">
        <v>13</v>
      </c>
      <c r="V40" s="93" t="s">
        <v>28</v>
      </c>
      <c r="W40" s="221"/>
      <c r="X40" s="87"/>
    </row>
    <row r="41" spans="1:35" ht="15.75" thickBot="1" x14ac:dyDescent="0.3">
      <c r="A41" s="204"/>
      <c r="B41" s="190"/>
      <c r="C41" s="193"/>
      <c r="D41" s="7">
        <f>'[3]12 anys'!G73</f>
        <v>8.8000000000000007</v>
      </c>
      <c r="E41" s="7">
        <f>'[3]12 anys'!I73</f>
        <v>9</v>
      </c>
      <c r="F41" s="8">
        <f>'[3]12 anys'!J73</f>
        <v>8.9</v>
      </c>
      <c r="G41" s="7">
        <f>'[3]12 anys'!L73</f>
        <v>9</v>
      </c>
      <c r="H41" s="7">
        <f>'[3]12 anys'!Q73</f>
        <v>9.5</v>
      </c>
      <c r="I41" s="8">
        <f>'[3]12 anys'!R73</f>
        <v>9.25</v>
      </c>
      <c r="J41" s="9">
        <f>'[3]12 anys'!V73</f>
        <v>8.7874999999999996</v>
      </c>
      <c r="L41" s="208"/>
      <c r="M41" s="212"/>
      <c r="N41" s="94" t="s">
        <v>13</v>
      </c>
      <c r="O41" s="86"/>
      <c r="P41" s="95">
        <v>12</v>
      </c>
      <c r="Q41" s="23">
        <f>AI3</f>
        <v>8</v>
      </c>
      <c r="R41" s="23">
        <f>AI4</f>
        <v>6</v>
      </c>
      <c r="S41" s="96">
        <f>SUM(Q41,R41)</f>
        <v>14</v>
      </c>
      <c r="T41" s="23">
        <f>AI5</f>
        <v>39</v>
      </c>
      <c r="U41" s="23">
        <f>AI6</f>
        <v>47</v>
      </c>
      <c r="V41" s="97">
        <f>SUM(T41,U41)</f>
        <v>86</v>
      </c>
      <c r="W41" s="98">
        <f>SUM(S41,V41)</f>
        <v>100</v>
      </c>
      <c r="X41" s="87"/>
    </row>
    <row r="42" spans="1:35" x14ac:dyDescent="0.25">
      <c r="A42" s="204"/>
      <c r="B42" s="190"/>
      <c r="C42" s="193"/>
      <c r="D42" s="7">
        <f>'[3]12 anys'!G75</f>
        <v>5.6</v>
      </c>
      <c r="E42" s="7">
        <f>'[3]12 anys'!I75</f>
        <v>5</v>
      </c>
      <c r="F42" s="8">
        <f>'[3]12 anys'!J75</f>
        <v>5.3</v>
      </c>
      <c r="G42" s="7">
        <f>'[3]12 anys'!L75</f>
        <v>5</v>
      </c>
      <c r="H42" s="7">
        <f>'[3]12 anys'!Q75</f>
        <v>6.75</v>
      </c>
      <c r="I42" s="8">
        <f>'[3]12 anys'!R75</f>
        <v>5.875</v>
      </c>
      <c r="J42" s="9">
        <f>'[3]12 anys'!V75</f>
        <v>6.5437500000000002</v>
      </c>
      <c r="L42" s="206" t="s">
        <v>8</v>
      </c>
      <c r="M42" s="209" t="s">
        <v>11</v>
      </c>
      <c r="N42" s="99" t="s">
        <v>12</v>
      </c>
      <c r="O42" s="86"/>
      <c r="P42" s="100">
        <v>13</v>
      </c>
      <c r="Q42" s="23">
        <f>AI7</f>
        <v>12</v>
      </c>
      <c r="R42" s="23">
        <f>AI8</f>
        <v>10</v>
      </c>
      <c r="S42" s="96">
        <f t="shared" ref="S42:S46" si="19">SUM(Q42,R42)</f>
        <v>22</v>
      </c>
      <c r="T42" s="23">
        <f>AI9</f>
        <v>43</v>
      </c>
      <c r="U42" s="23">
        <f>AI10</f>
        <v>51</v>
      </c>
      <c r="V42" s="96">
        <f t="shared" ref="V42:V46" si="20">SUM(T42,U42)</f>
        <v>94</v>
      </c>
      <c r="W42" s="98">
        <f t="shared" ref="W42:W46" si="21">SUM(S42,V42)</f>
        <v>116</v>
      </c>
      <c r="X42" s="87"/>
    </row>
    <row r="43" spans="1:35" x14ac:dyDescent="0.25">
      <c r="A43" s="204"/>
      <c r="B43" s="190"/>
      <c r="C43" s="193"/>
      <c r="D43" s="7">
        <f>'[3]12 anys'!G77</f>
        <v>7</v>
      </c>
      <c r="E43" s="7">
        <f>'[3]12 anys'!I77</f>
        <v>7</v>
      </c>
      <c r="F43" s="8">
        <f>'[3]12 anys'!J77</f>
        <v>7</v>
      </c>
      <c r="G43" s="7">
        <f>'[3]12 anys'!L77</f>
        <v>7</v>
      </c>
      <c r="H43" s="7">
        <f>'[3]12 anys'!Q77</f>
        <v>7.75</v>
      </c>
      <c r="I43" s="8">
        <f>'[3]12 anys'!R77</f>
        <v>7.375</v>
      </c>
      <c r="J43" s="9">
        <f>'[3]12 anys'!V77</f>
        <v>8.09375</v>
      </c>
      <c r="L43" s="207"/>
      <c r="M43" s="210"/>
      <c r="N43" s="88" t="s">
        <v>13</v>
      </c>
      <c r="O43" s="86"/>
      <c r="P43" s="100">
        <v>14</v>
      </c>
      <c r="Q43" s="23">
        <f>AI11</f>
        <v>8</v>
      </c>
      <c r="R43" s="23">
        <f>AI12</f>
        <v>5</v>
      </c>
      <c r="S43" s="96">
        <f t="shared" si="19"/>
        <v>13</v>
      </c>
      <c r="T43" s="23">
        <f>AI13</f>
        <v>49</v>
      </c>
      <c r="U43" s="23">
        <f>AI14</f>
        <v>40</v>
      </c>
      <c r="V43" s="96">
        <f t="shared" si="20"/>
        <v>89</v>
      </c>
      <c r="W43" s="98">
        <f t="shared" si="21"/>
        <v>102</v>
      </c>
      <c r="X43" s="87"/>
    </row>
    <row r="44" spans="1:35" x14ac:dyDescent="0.25">
      <c r="A44" s="204"/>
      <c r="B44" s="190"/>
      <c r="C44" s="193"/>
      <c r="D44" s="7">
        <f>'[3]12 anys'!G80</f>
        <v>4.8</v>
      </c>
      <c r="E44" s="7">
        <f>'[3]12 anys'!I80</f>
        <v>5</v>
      </c>
      <c r="F44" s="8">
        <f>'[3]12 anys'!J80</f>
        <v>4.9000000000000004</v>
      </c>
      <c r="G44" s="7">
        <f>'[3]12 anys'!L80</f>
        <v>5</v>
      </c>
      <c r="H44" s="7">
        <f>'[3]12 anys'!Q80</f>
        <v>5.25</v>
      </c>
      <c r="I44" s="8">
        <f>'[3]12 anys'!R80</f>
        <v>5.125</v>
      </c>
      <c r="J44" s="9">
        <f>'[3]12 anys'!V80</f>
        <v>5.7562499999999996</v>
      </c>
      <c r="L44" s="207"/>
      <c r="M44" s="211" t="s">
        <v>14</v>
      </c>
      <c r="N44" s="89" t="s">
        <v>12</v>
      </c>
      <c r="O44" s="86"/>
      <c r="P44" s="100">
        <v>15</v>
      </c>
      <c r="Q44" s="23">
        <f>AI15</f>
        <v>5</v>
      </c>
      <c r="R44" s="23">
        <f>AI16</f>
        <v>3</v>
      </c>
      <c r="S44" s="96">
        <f t="shared" si="19"/>
        <v>8</v>
      </c>
      <c r="T44" s="23">
        <f>AI17</f>
        <v>43</v>
      </c>
      <c r="U44" s="23">
        <f>AI18</f>
        <v>28</v>
      </c>
      <c r="V44" s="96">
        <f t="shared" si="20"/>
        <v>71</v>
      </c>
      <c r="W44" s="98">
        <f t="shared" si="21"/>
        <v>79</v>
      </c>
      <c r="X44" s="87"/>
    </row>
    <row r="45" spans="1:35" ht="15.75" thickBot="1" x14ac:dyDescent="0.3">
      <c r="A45" s="204"/>
      <c r="B45" s="190"/>
      <c r="C45" s="193"/>
      <c r="D45" s="7">
        <f>'[3]12 anys'!G81</f>
        <v>10</v>
      </c>
      <c r="E45" s="7">
        <f>'[3]12 anys'!I81</f>
        <v>10</v>
      </c>
      <c r="F45" s="8">
        <f>'[3]12 anys'!J81</f>
        <v>10</v>
      </c>
      <c r="G45" s="7">
        <f>'[3]12 anys'!L81</f>
        <v>10</v>
      </c>
      <c r="H45" s="7">
        <f>'[3]12 anys'!Q81</f>
        <v>10</v>
      </c>
      <c r="I45" s="8">
        <f>'[3]12 anys'!R81</f>
        <v>10</v>
      </c>
      <c r="J45" s="9">
        <f>'[3]12 anys'!V81</f>
        <v>9.5</v>
      </c>
      <c r="L45" s="208"/>
      <c r="M45" s="212"/>
      <c r="N45" s="94" t="s">
        <v>13</v>
      </c>
      <c r="O45" s="86"/>
      <c r="P45" s="100">
        <v>16</v>
      </c>
      <c r="Q45" s="23">
        <f>AI19</f>
        <v>11</v>
      </c>
      <c r="R45" s="23">
        <f>AI20</f>
        <v>3</v>
      </c>
      <c r="S45" s="96">
        <f t="shared" si="19"/>
        <v>14</v>
      </c>
      <c r="T45" s="23">
        <f>AI21</f>
        <v>54</v>
      </c>
      <c r="U45" s="23">
        <f>AI22</f>
        <v>44</v>
      </c>
      <c r="V45" s="96">
        <f t="shared" si="20"/>
        <v>98</v>
      </c>
      <c r="W45" s="98">
        <f t="shared" si="21"/>
        <v>112</v>
      </c>
      <c r="X45" s="87"/>
    </row>
    <row r="46" spans="1:35" ht="15.75" thickBot="1" x14ac:dyDescent="0.3">
      <c r="A46" s="204"/>
      <c r="B46" s="190"/>
      <c r="C46" s="193"/>
      <c r="D46" s="7">
        <f>'[3]12 anys'!G84</f>
        <v>7.6</v>
      </c>
      <c r="E46" s="7">
        <f>'[3]12 anys'!I84</f>
        <v>9</v>
      </c>
      <c r="F46" s="8">
        <f>'[3]12 anys'!J84</f>
        <v>8.3000000000000007</v>
      </c>
      <c r="G46" s="7">
        <f>'[3]12 anys'!L84</f>
        <v>7</v>
      </c>
      <c r="H46" s="7">
        <f>'[3]12 anys'!Q84</f>
        <v>9.25</v>
      </c>
      <c r="I46" s="8">
        <f>'[3]12 anys'!R84</f>
        <v>8.125</v>
      </c>
      <c r="J46" s="9">
        <f>'[3]12 anys'!V84</f>
        <v>8.3562499999999993</v>
      </c>
      <c r="L46" s="206" t="s">
        <v>9</v>
      </c>
      <c r="M46" s="209" t="s">
        <v>11</v>
      </c>
      <c r="N46" s="99" t="s">
        <v>12</v>
      </c>
      <c r="O46" s="86"/>
      <c r="P46" s="101">
        <v>17</v>
      </c>
      <c r="Q46" s="14">
        <f>AI23</f>
        <v>8</v>
      </c>
      <c r="R46" s="23">
        <f>AI24</f>
        <v>6</v>
      </c>
      <c r="S46" s="96">
        <f t="shared" si="19"/>
        <v>14</v>
      </c>
      <c r="T46" s="23">
        <f>AI25</f>
        <v>58</v>
      </c>
      <c r="U46" s="23">
        <f>AI26</f>
        <v>40</v>
      </c>
      <c r="V46" s="96">
        <f t="shared" si="20"/>
        <v>98</v>
      </c>
      <c r="W46" s="98">
        <f t="shared" si="21"/>
        <v>112</v>
      </c>
      <c r="X46" s="87"/>
    </row>
    <row r="47" spans="1:35" x14ac:dyDescent="0.25">
      <c r="A47" s="204"/>
      <c r="B47" s="190"/>
      <c r="C47" s="193"/>
      <c r="D47" s="7">
        <f>'[3]12 anys'!G85</f>
        <v>6.8</v>
      </c>
      <c r="E47" s="7">
        <f>'[3]12 anys'!I85</f>
        <v>7</v>
      </c>
      <c r="F47" s="8">
        <f>'[3]12 anys'!J85</f>
        <v>6.9</v>
      </c>
      <c r="G47" s="7">
        <f>'[3]12 anys'!L85</f>
        <v>6</v>
      </c>
      <c r="H47" s="7">
        <f>'[3]12 anys'!Q85</f>
        <v>8.25</v>
      </c>
      <c r="I47" s="8">
        <f>'[3]12 anys'!R85</f>
        <v>7.125</v>
      </c>
      <c r="J47" s="9">
        <f>'[3]12 anys'!V85</f>
        <v>7.7562499999999996</v>
      </c>
      <c r="L47" s="207"/>
      <c r="M47" s="210"/>
      <c r="N47" s="88" t="s">
        <v>13</v>
      </c>
      <c r="Q47" s="23"/>
      <c r="R47" s="102"/>
      <c r="S47" s="103">
        <f>SUM(S41:S46)</f>
        <v>85</v>
      </c>
      <c r="T47" s="104"/>
      <c r="U47" s="102"/>
      <c r="V47" s="103">
        <f>SUM(V41:V46)</f>
        <v>536</v>
      </c>
      <c r="W47" s="105">
        <f>SUM(W41:W46)</f>
        <v>621</v>
      </c>
      <c r="X47" s="106" t="s">
        <v>27</v>
      </c>
    </row>
    <row r="48" spans="1:35" ht="15.75" thickBot="1" x14ac:dyDescent="0.3">
      <c r="A48" s="204"/>
      <c r="B48" s="190"/>
      <c r="C48" s="193"/>
      <c r="D48" s="7">
        <f>'[3]12 anys'!G88</f>
        <v>7.6</v>
      </c>
      <c r="E48" s="7">
        <f>'[3]12 anys'!I88</f>
        <v>7</v>
      </c>
      <c r="F48" s="8">
        <f>'[3]12 anys'!J88</f>
        <v>7.3</v>
      </c>
      <c r="G48" s="7">
        <f>'[3]12 anys'!L88</f>
        <v>7</v>
      </c>
      <c r="H48" s="7">
        <f>'[3]12 anys'!Q88</f>
        <v>8.5</v>
      </c>
      <c r="I48" s="8">
        <f>'[3]12 anys'!R88</f>
        <v>7.75</v>
      </c>
      <c r="J48" s="9">
        <f>'[3]12 anys'!V88</f>
        <v>7.6833333333333336</v>
      </c>
      <c r="L48" s="207"/>
      <c r="M48" s="211" t="s">
        <v>14</v>
      </c>
      <c r="N48" s="89" t="s">
        <v>12</v>
      </c>
      <c r="S48" s="107">
        <f>(S47*100)/W47</f>
        <v>13.687600644122384</v>
      </c>
      <c r="T48" s="87"/>
      <c r="V48" s="108">
        <f>(V47*100)/W47</f>
        <v>86.312399355877616</v>
      </c>
      <c r="W48" s="109">
        <f>(W47*100)/W47</f>
        <v>100</v>
      </c>
      <c r="X48" s="110" t="s">
        <v>29</v>
      </c>
    </row>
    <row r="49" spans="1:19" ht="15.75" thickBot="1" x14ac:dyDescent="0.3">
      <c r="A49" s="204"/>
      <c r="B49" s="190"/>
      <c r="C49" s="193"/>
      <c r="D49" s="7">
        <f>'[3]12 anys'!G89</f>
        <v>8</v>
      </c>
      <c r="E49" s="7">
        <f>'[3]12 anys'!I89</f>
        <v>10</v>
      </c>
      <c r="F49" s="8">
        <f>'[3]12 anys'!J89</f>
        <v>9</v>
      </c>
      <c r="G49" s="7">
        <f>'[3]12 anys'!L89</f>
        <v>8</v>
      </c>
      <c r="H49" s="7">
        <f>'[3]12 anys'!Q89</f>
        <v>9</v>
      </c>
      <c r="I49" s="8">
        <f>'[3]12 anys'!R89</f>
        <v>8.5</v>
      </c>
      <c r="J49" s="9">
        <f>'[3]12 anys'!V89</f>
        <v>8.8333333333333339</v>
      </c>
      <c r="L49" s="208"/>
      <c r="M49" s="212"/>
      <c r="N49" s="94" t="s">
        <v>13</v>
      </c>
      <c r="S49" s="102"/>
    </row>
    <row r="50" spans="1:19" ht="15.75" thickBot="1" x14ac:dyDescent="0.3">
      <c r="A50" s="204"/>
      <c r="B50" s="190"/>
      <c r="C50" s="193"/>
      <c r="D50" s="7">
        <f>'[3]12 anys'!G92</f>
        <v>1</v>
      </c>
      <c r="E50" s="7">
        <f>'[3]12 anys'!I92</f>
        <v>1</v>
      </c>
      <c r="F50" s="8">
        <f>'[3]12 anys'!J92</f>
        <v>1</v>
      </c>
      <c r="G50" s="13"/>
      <c r="H50" s="7">
        <f>'[3]12 anys'!Q92</f>
        <v>1</v>
      </c>
      <c r="I50" s="8">
        <f>'[3]12 anys'!R92</f>
        <v>1</v>
      </c>
      <c r="J50" s="9">
        <f>'[3]12 anys'!V92</f>
        <v>1</v>
      </c>
    </row>
    <row r="51" spans="1:19" x14ac:dyDescent="0.25">
      <c r="A51" s="204"/>
      <c r="B51" s="190"/>
      <c r="C51" s="193"/>
      <c r="D51" s="7">
        <f>'[3]12 anys'!G93</f>
        <v>1</v>
      </c>
      <c r="E51" s="7">
        <f>'[3]12 anys'!I93</f>
        <v>1</v>
      </c>
      <c r="F51" s="8">
        <f>'[3]12 anys'!J93</f>
        <v>1</v>
      </c>
      <c r="G51" s="7">
        <f>'[3]12 anys'!L93</f>
        <v>1</v>
      </c>
      <c r="H51" s="7">
        <f>'[3]12 anys'!Q93</f>
        <v>1</v>
      </c>
      <c r="I51" s="8">
        <f>'[3]12 anys'!R93</f>
        <v>1</v>
      </c>
      <c r="J51" s="9">
        <f>'[3]12 anys'!V93</f>
        <v>1</v>
      </c>
      <c r="L51" s="213" t="s">
        <v>3</v>
      </c>
      <c r="M51" s="209" t="s">
        <v>11</v>
      </c>
      <c r="N51" s="85" t="s">
        <v>12</v>
      </c>
    </row>
    <row r="52" spans="1:19" x14ac:dyDescent="0.25">
      <c r="A52" s="204"/>
      <c r="B52" s="190"/>
      <c r="C52" s="193"/>
      <c r="D52" s="7">
        <f>'[3]12 anys'!G95</f>
        <v>7.6</v>
      </c>
      <c r="E52" s="7">
        <f>'[3]12 anys'!I95</f>
        <v>8</v>
      </c>
      <c r="F52" s="8">
        <f>'[3]12 anys'!J95</f>
        <v>7.8</v>
      </c>
      <c r="G52" s="7">
        <f>'[3]12 anys'!L95</f>
        <v>7</v>
      </c>
      <c r="H52" s="7">
        <f>'[3]12 anys'!Q95</f>
        <v>8</v>
      </c>
      <c r="I52" s="8">
        <f>'[3]12 anys'!R95</f>
        <v>7.5</v>
      </c>
      <c r="J52" s="9">
        <f>'[3]12 anys'!V95</f>
        <v>8.0749999999999993</v>
      </c>
      <c r="L52" s="214"/>
      <c r="M52" s="210"/>
      <c r="N52" s="88" t="s">
        <v>13</v>
      </c>
    </row>
    <row r="53" spans="1:19" x14ac:dyDescent="0.25">
      <c r="A53" s="204"/>
      <c r="B53" s="190"/>
      <c r="C53" s="193"/>
      <c r="D53" s="7">
        <f>'[3]12 anys'!G96</f>
        <v>4.4000000000000004</v>
      </c>
      <c r="E53" s="7">
        <f>'[3]12 anys'!I96</f>
        <v>4</v>
      </c>
      <c r="F53" s="8">
        <f>'[3]12 anys'!J96</f>
        <v>4.2</v>
      </c>
      <c r="G53" s="7">
        <f>'[3]12 anys'!L96</f>
        <v>5</v>
      </c>
      <c r="H53" s="7">
        <f>'[3]12 anys'!Q96</f>
        <v>5</v>
      </c>
      <c r="I53" s="8">
        <f>'[3]12 anys'!R96</f>
        <v>5</v>
      </c>
      <c r="J53" s="9">
        <f>'[3]12 anys'!V96</f>
        <v>5.55</v>
      </c>
      <c r="L53" s="214"/>
      <c r="M53" s="211" t="s">
        <v>14</v>
      </c>
      <c r="N53" s="89" t="s">
        <v>12</v>
      </c>
    </row>
    <row r="54" spans="1:19" ht="15.75" thickBot="1" x14ac:dyDescent="0.3">
      <c r="A54" s="204"/>
      <c r="B54" s="190"/>
      <c r="C54" s="194"/>
      <c r="D54" s="10">
        <f>'[3]12 anys'!G97</f>
        <v>6.8</v>
      </c>
      <c r="E54" s="10">
        <f>'[3]12 anys'!I97</f>
        <v>7</v>
      </c>
      <c r="F54" s="11">
        <f>'[3]12 anys'!J97</f>
        <v>6.9</v>
      </c>
      <c r="G54" s="10">
        <f>'[3]12 anys'!L97</f>
        <v>7</v>
      </c>
      <c r="H54" s="10">
        <f>'[3]12 anys'!Q97</f>
        <v>8.25</v>
      </c>
      <c r="I54" s="11">
        <f>'[3]12 anys'!R97</f>
        <v>7.625</v>
      </c>
      <c r="J54" s="12">
        <f>'[3]12 anys'!V97</f>
        <v>8.1312499999999996</v>
      </c>
      <c r="L54" s="215"/>
      <c r="M54" s="212"/>
      <c r="N54" s="94" t="s">
        <v>13</v>
      </c>
    </row>
    <row r="55" spans="1:19" x14ac:dyDescent="0.25">
      <c r="A55" s="204"/>
      <c r="B55" s="190"/>
      <c r="C55" s="195" t="s">
        <v>13</v>
      </c>
      <c r="D55" s="7">
        <f>'[3]12 anys'!G3</f>
        <v>8.1999999999999993</v>
      </c>
      <c r="E55" s="7">
        <f>'[3]12 anys'!I3</f>
        <v>7</v>
      </c>
      <c r="F55" s="8">
        <f>'[3]12 anys'!J3</f>
        <v>7.6</v>
      </c>
      <c r="G55" s="7">
        <f>'[3]12 anys'!L3</f>
        <v>9</v>
      </c>
      <c r="H55" s="7">
        <f>'[3]12 anys'!Q3</f>
        <v>7.75</v>
      </c>
      <c r="I55" s="8">
        <f>'[3]12 anys'!R3</f>
        <v>8.375</v>
      </c>
      <c r="J55" s="9">
        <f>'[3]12 anys'!V3</f>
        <v>7.7437500000000004</v>
      </c>
      <c r="L55" s="213" t="s">
        <v>4</v>
      </c>
      <c r="M55" s="209" t="s">
        <v>11</v>
      </c>
      <c r="N55" s="85" t="s">
        <v>12</v>
      </c>
    </row>
    <row r="56" spans="1:19" x14ac:dyDescent="0.25">
      <c r="A56" s="204"/>
      <c r="B56" s="190"/>
      <c r="C56" s="196"/>
      <c r="D56" s="7">
        <f>'[3]12 anys'!G4</f>
        <v>6</v>
      </c>
      <c r="E56" s="7">
        <f>'[3]12 anys'!I4</f>
        <v>6</v>
      </c>
      <c r="F56" s="8">
        <f>'[3]12 anys'!J4</f>
        <v>6</v>
      </c>
      <c r="G56" s="7">
        <f>'[3]12 anys'!L4</f>
        <v>5</v>
      </c>
      <c r="H56" s="7">
        <f>'[3]12 anys'!Q4</f>
        <v>6.75</v>
      </c>
      <c r="I56" s="8">
        <f>'[3]12 anys'!R4</f>
        <v>5.875</v>
      </c>
      <c r="J56" s="9">
        <f>'[3]12 anys'!V4</f>
        <v>6.21875</v>
      </c>
      <c r="L56" s="214"/>
      <c r="M56" s="210"/>
      <c r="N56" s="88" t="s">
        <v>13</v>
      </c>
    </row>
    <row r="57" spans="1:19" x14ac:dyDescent="0.25">
      <c r="A57" s="204"/>
      <c r="B57" s="190"/>
      <c r="C57" s="196"/>
      <c r="D57" s="7">
        <f>'[3]12 anys'!G6</f>
        <v>6.8</v>
      </c>
      <c r="E57" s="7">
        <f>'[3]12 anys'!I6</f>
        <v>7</v>
      </c>
      <c r="F57" s="8">
        <f>'[3]12 anys'!J6</f>
        <v>6.9</v>
      </c>
      <c r="G57" s="7">
        <f>'[3]12 anys'!L6</f>
        <v>6</v>
      </c>
      <c r="H57" s="7">
        <f>'[3]12 anys'!Q6</f>
        <v>7</v>
      </c>
      <c r="I57" s="8">
        <f>'[3]12 anys'!R6</f>
        <v>6.5</v>
      </c>
      <c r="J57" s="9">
        <f>'[3]12 anys'!V6</f>
        <v>7.35</v>
      </c>
      <c r="L57" s="214"/>
      <c r="M57" s="211" t="s">
        <v>14</v>
      </c>
      <c r="N57" s="89" t="s">
        <v>12</v>
      </c>
    </row>
    <row r="58" spans="1:19" ht="15.75" thickBot="1" x14ac:dyDescent="0.3">
      <c r="A58" s="204"/>
      <c r="B58" s="190"/>
      <c r="C58" s="196"/>
      <c r="D58" s="7">
        <f>'[3]12 anys'!G13</f>
        <v>7.2</v>
      </c>
      <c r="E58" s="7">
        <f>'[3]12 anys'!I13</f>
        <v>7</v>
      </c>
      <c r="F58" s="8">
        <f>'[3]12 anys'!J13</f>
        <v>7.1</v>
      </c>
      <c r="G58" s="7">
        <f>'[3]12 anys'!L13</f>
        <v>6</v>
      </c>
      <c r="H58" s="7">
        <f>'[3]12 anys'!Q13</f>
        <v>7.5</v>
      </c>
      <c r="I58" s="8">
        <f>'[3]12 anys'!R13</f>
        <v>6.75</v>
      </c>
      <c r="J58" s="9">
        <f>'[3]12 anys'!V13</f>
        <v>7.2125000000000004</v>
      </c>
      <c r="L58" s="215"/>
      <c r="M58" s="212"/>
      <c r="N58" s="94" t="s">
        <v>13</v>
      </c>
    </row>
    <row r="59" spans="1:19" x14ac:dyDescent="0.25">
      <c r="A59" s="204"/>
      <c r="B59" s="190"/>
      <c r="C59" s="196"/>
      <c r="D59" s="7">
        <f>'[3]12 anys'!G14</f>
        <v>5.2</v>
      </c>
      <c r="E59" s="7">
        <f>'[3]12 anys'!I14</f>
        <v>5</v>
      </c>
      <c r="F59" s="8">
        <f>'[3]12 anys'!J14</f>
        <v>5.0999999999999996</v>
      </c>
      <c r="G59" s="7">
        <f>'[3]12 anys'!L14</f>
        <v>4</v>
      </c>
      <c r="H59" s="7">
        <f>'[3]12 anys'!Q14</f>
        <v>5</v>
      </c>
      <c r="I59" s="8">
        <f>'[3]12 anys'!R14</f>
        <v>4.5</v>
      </c>
      <c r="J59" s="9">
        <f>'[3]12 anys'!V14</f>
        <v>5.15</v>
      </c>
      <c r="L59" s="206" t="s">
        <v>5</v>
      </c>
      <c r="M59" s="209" t="s">
        <v>11</v>
      </c>
      <c r="N59" s="85" t="s">
        <v>12</v>
      </c>
    </row>
    <row r="60" spans="1:19" x14ac:dyDescent="0.25">
      <c r="A60" s="204"/>
      <c r="B60" s="190"/>
      <c r="C60" s="196"/>
      <c r="D60" s="7">
        <f>'[3]12 anys'!G18</f>
        <v>7</v>
      </c>
      <c r="E60" s="7">
        <f>'[3]12 anys'!I18</f>
        <v>7</v>
      </c>
      <c r="F60" s="8">
        <f>'[3]12 anys'!J18</f>
        <v>7</v>
      </c>
      <c r="G60" s="7">
        <f>'[3]12 anys'!L18</f>
        <v>6</v>
      </c>
      <c r="H60" s="7">
        <f>'[3]12 anys'!Q18</f>
        <v>7.75</v>
      </c>
      <c r="I60" s="8">
        <f>'[3]12 anys'!R18</f>
        <v>6.875</v>
      </c>
      <c r="J60" s="9">
        <f>'[3]12 anys'!V18</f>
        <v>6.96875</v>
      </c>
      <c r="L60" s="207"/>
      <c r="M60" s="210"/>
      <c r="N60" s="88" t="s">
        <v>13</v>
      </c>
    </row>
    <row r="61" spans="1:19" x14ac:dyDescent="0.25">
      <c r="A61" s="204"/>
      <c r="B61" s="190"/>
      <c r="C61" s="196"/>
      <c r="D61" s="7">
        <f>'[3]12 anys'!G19</f>
        <v>4.4000000000000004</v>
      </c>
      <c r="E61" s="7">
        <f>'[3]12 anys'!I19</f>
        <v>5</v>
      </c>
      <c r="F61" s="8">
        <f>'[3]12 anys'!J19</f>
        <v>4.7</v>
      </c>
      <c r="G61" s="7">
        <f>'[3]12 anys'!L19</f>
        <v>3</v>
      </c>
      <c r="H61" s="7">
        <f>'[3]12 anys'!Q19</f>
        <v>5.25</v>
      </c>
      <c r="I61" s="8">
        <f>'[3]12 anys'!R19</f>
        <v>4.125</v>
      </c>
      <c r="J61" s="9">
        <f>'[3]12 anys'!V19</f>
        <v>5.4562499999999998</v>
      </c>
      <c r="L61" s="207"/>
      <c r="M61" s="211" t="s">
        <v>14</v>
      </c>
      <c r="N61" s="89" t="s">
        <v>12</v>
      </c>
    </row>
    <row r="62" spans="1:19" ht="15.75" thickBot="1" x14ac:dyDescent="0.3">
      <c r="A62" s="204"/>
      <c r="B62" s="190"/>
      <c r="C62" s="196"/>
      <c r="D62" s="7">
        <f>'[3]12 anys'!G20</f>
        <v>8.6</v>
      </c>
      <c r="E62" s="7">
        <f>'[3]12 anys'!I20</f>
        <v>9</v>
      </c>
      <c r="F62" s="8">
        <f>'[3]12 anys'!J20</f>
        <v>8.8000000000000007</v>
      </c>
      <c r="G62" s="7">
        <f>'[3]12 anys'!L20</f>
        <v>6</v>
      </c>
      <c r="H62" s="7">
        <f>'[3]12 anys'!Q20</f>
        <v>7.75</v>
      </c>
      <c r="I62" s="8">
        <f>'[3]12 anys'!R20</f>
        <v>6.875</v>
      </c>
      <c r="J62" s="9">
        <f>'[3]12 anys'!V20</f>
        <v>7.4187500000000002</v>
      </c>
      <c r="L62" s="208"/>
      <c r="M62" s="212"/>
      <c r="N62" s="94" t="s">
        <v>13</v>
      </c>
    </row>
    <row r="63" spans="1:19" x14ac:dyDescent="0.25">
      <c r="A63" s="204"/>
      <c r="B63" s="190"/>
      <c r="C63" s="196"/>
      <c r="D63" s="7">
        <f>'[3]12 anys'!G24</f>
        <v>7.2</v>
      </c>
      <c r="E63" s="7">
        <f>'[3]12 anys'!I24</f>
        <v>7</v>
      </c>
      <c r="F63" s="8">
        <f>'[3]12 anys'!J24</f>
        <v>7.1</v>
      </c>
      <c r="G63" s="7">
        <f>'[3]12 anys'!L24</f>
        <v>7</v>
      </c>
      <c r="H63" s="7">
        <f>'[3]12 anys'!Q24</f>
        <v>7</v>
      </c>
      <c r="I63" s="8">
        <f>'[3]12 anys'!R24</f>
        <v>7</v>
      </c>
      <c r="J63" s="9">
        <f>'[3]12 anys'!V24</f>
        <v>7.5250000000000004</v>
      </c>
      <c r="L63" s="213" t="s">
        <v>6</v>
      </c>
      <c r="M63" s="209" t="s">
        <v>11</v>
      </c>
      <c r="N63" s="85" t="s">
        <v>12</v>
      </c>
    </row>
    <row r="64" spans="1:19" x14ac:dyDescent="0.25">
      <c r="A64" s="204"/>
      <c r="B64" s="190"/>
      <c r="C64" s="196"/>
      <c r="D64" s="7">
        <f>'[3]12 anys'!G28</f>
        <v>7</v>
      </c>
      <c r="E64" s="7">
        <f>'[3]12 anys'!I28</f>
        <v>6</v>
      </c>
      <c r="F64" s="8">
        <f>'[3]12 anys'!J28</f>
        <v>6.5</v>
      </c>
      <c r="G64" s="7">
        <f>'[3]12 anys'!L28</f>
        <v>6</v>
      </c>
      <c r="H64" s="7">
        <f>'[3]12 anys'!Q28</f>
        <v>7.5</v>
      </c>
      <c r="I64" s="8">
        <f>'[3]12 anys'!R28</f>
        <v>6.75</v>
      </c>
      <c r="J64" s="9">
        <f>'[3]12 anys'!V28</f>
        <v>7.0625</v>
      </c>
      <c r="L64" s="214"/>
      <c r="M64" s="210"/>
      <c r="N64" s="88" t="s">
        <v>13</v>
      </c>
    </row>
    <row r="65" spans="1:18" s="33" customFormat="1" x14ac:dyDescent="0.25">
      <c r="A65" s="204"/>
      <c r="B65" s="190"/>
      <c r="C65" s="196"/>
      <c r="D65" s="7">
        <f>'[3]12 anys'!G30</f>
        <v>5.4</v>
      </c>
      <c r="E65" s="7">
        <f>'[3]12 anys'!I30</f>
        <v>5</v>
      </c>
      <c r="F65" s="8">
        <f>'[3]12 anys'!J30</f>
        <v>5.2</v>
      </c>
      <c r="G65" s="7">
        <f>'[3]12 anys'!L30</f>
        <v>5</v>
      </c>
      <c r="H65" s="7">
        <f>'[3]12 anys'!Q30</f>
        <v>6</v>
      </c>
      <c r="I65" s="8">
        <f>'[3]12 anys'!R30</f>
        <v>5.5</v>
      </c>
      <c r="J65" s="9">
        <f>'[3]12 anys'!V30</f>
        <v>5.6749999999999998</v>
      </c>
      <c r="K65" s="38"/>
      <c r="L65" s="214"/>
      <c r="M65" s="211" t="s">
        <v>14</v>
      </c>
      <c r="N65" s="89" t="s">
        <v>12</v>
      </c>
      <c r="O65" s="38"/>
      <c r="P65" s="23"/>
      <c r="Q65" s="38"/>
      <c r="R65" s="38"/>
    </row>
    <row r="66" spans="1:18" s="33" customFormat="1" ht="15.75" thickBot="1" x14ac:dyDescent="0.3">
      <c r="A66" s="204"/>
      <c r="B66" s="190"/>
      <c r="C66" s="196"/>
      <c r="D66" s="7">
        <f>'[3]12 anys'!G36</f>
        <v>6</v>
      </c>
      <c r="E66" s="7">
        <f>'[3]12 anys'!I36</f>
        <v>6</v>
      </c>
      <c r="F66" s="8">
        <f>'[3]12 anys'!J36</f>
        <v>6</v>
      </c>
      <c r="G66" s="7">
        <f>'[3]12 anys'!L36</f>
        <v>5</v>
      </c>
      <c r="H66" s="7">
        <f>'[3]12 anys'!Q36</f>
        <v>6.25</v>
      </c>
      <c r="I66" s="8">
        <f>'[3]12 anys'!R36</f>
        <v>5.625</v>
      </c>
      <c r="J66" s="9">
        <f>'[3]12 anys'!V36</f>
        <v>7.15625</v>
      </c>
      <c r="K66" s="38"/>
      <c r="L66" s="215"/>
      <c r="M66" s="212"/>
      <c r="N66" s="94" t="s">
        <v>13</v>
      </c>
      <c r="O66" s="38"/>
    </row>
    <row r="67" spans="1:18" s="33" customFormat="1" x14ac:dyDescent="0.25">
      <c r="A67" s="204"/>
      <c r="B67" s="190"/>
      <c r="C67" s="196"/>
      <c r="D67" s="7">
        <f>'[3]12 anys'!G38</f>
        <v>5</v>
      </c>
      <c r="E67" s="7">
        <f>'[3]12 anys'!I38</f>
        <v>5</v>
      </c>
      <c r="F67" s="8">
        <f>'[3]12 anys'!J38</f>
        <v>5</v>
      </c>
      <c r="G67" s="7">
        <f>'[3]12 anys'!L38</f>
        <v>4</v>
      </c>
      <c r="H67" s="7">
        <f>'[3]12 anys'!Q38</f>
        <v>4.25</v>
      </c>
      <c r="I67" s="8">
        <f>'[3]12 anys'!R38</f>
        <v>4.125</v>
      </c>
      <c r="J67" s="9">
        <f>'[3]12 anys'!V38</f>
        <v>4.78125</v>
      </c>
      <c r="K67" s="38"/>
      <c r="L67" s="213" t="s">
        <v>7</v>
      </c>
      <c r="M67" s="209" t="s">
        <v>11</v>
      </c>
      <c r="N67" s="85" t="s">
        <v>12</v>
      </c>
      <c r="O67" s="38"/>
    </row>
    <row r="68" spans="1:18" s="33" customFormat="1" x14ac:dyDescent="0.25">
      <c r="A68" s="204"/>
      <c r="B68" s="190"/>
      <c r="C68" s="196"/>
      <c r="D68" s="7">
        <f>'[3]12 anys'!G40</f>
        <v>7.2</v>
      </c>
      <c r="E68" s="7">
        <f>'[3]12 anys'!I40</f>
        <v>6</v>
      </c>
      <c r="F68" s="8">
        <f>'[3]12 anys'!J40</f>
        <v>6.6</v>
      </c>
      <c r="G68" s="7">
        <f>'[3]12 anys'!L40</f>
        <v>5</v>
      </c>
      <c r="H68" s="7">
        <f>'[3]12 anys'!Q40</f>
        <v>6.25</v>
      </c>
      <c r="I68" s="8">
        <f>'[3]12 anys'!R40</f>
        <v>5.625</v>
      </c>
      <c r="J68" s="9">
        <f>'[3]12 anys'!V40</f>
        <v>6.3062500000000004</v>
      </c>
      <c r="K68" s="38"/>
      <c r="L68" s="214"/>
      <c r="M68" s="210"/>
      <c r="N68" s="88" t="s">
        <v>13</v>
      </c>
      <c r="O68" s="38"/>
    </row>
    <row r="69" spans="1:18" s="33" customFormat="1" x14ac:dyDescent="0.25">
      <c r="A69" s="204"/>
      <c r="B69" s="190"/>
      <c r="C69" s="196"/>
      <c r="D69" s="7">
        <f>'[3]12 anys'!G42</f>
        <v>8</v>
      </c>
      <c r="E69" s="7">
        <f>'[3]12 anys'!I42</f>
        <v>9</v>
      </c>
      <c r="F69" s="8">
        <f>'[3]12 anys'!J42</f>
        <v>8.5</v>
      </c>
      <c r="G69" s="7">
        <f>'[3]12 anys'!L42</f>
        <v>8</v>
      </c>
      <c r="H69" s="7">
        <f>'[3]12 anys'!Q42</f>
        <v>8.5</v>
      </c>
      <c r="I69" s="8">
        <f>'[3]12 anys'!R42</f>
        <v>8.25</v>
      </c>
      <c r="J69" s="9">
        <f>'[3]12 anys'!V42</f>
        <v>8.6875</v>
      </c>
      <c r="K69" s="38"/>
      <c r="L69" s="214"/>
      <c r="M69" s="211" t="s">
        <v>14</v>
      </c>
      <c r="N69" s="89" t="s">
        <v>12</v>
      </c>
      <c r="O69" s="38"/>
    </row>
    <row r="70" spans="1:18" s="33" customFormat="1" ht="15.75" thickBot="1" x14ac:dyDescent="0.3">
      <c r="A70" s="204"/>
      <c r="B70" s="190"/>
      <c r="C70" s="196"/>
      <c r="D70" s="7">
        <f>'[3]12 anys'!G43</f>
        <v>5.2</v>
      </c>
      <c r="E70" s="7">
        <f>'[3]12 anys'!I43</f>
        <v>6</v>
      </c>
      <c r="F70" s="8">
        <f>'[3]12 anys'!J43</f>
        <v>5.6</v>
      </c>
      <c r="G70" s="7">
        <f>'[3]12 anys'!L43</f>
        <v>5</v>
      </c>
      <c r="H70" s="7">
        <f>'[3]12 anys'!Q43</f>
        <v>5</v>
      </c>
      <c r="I70" s="8">
        <f>'[3]12 anys'!R43</f>
        <v>5</v>
      </c>
      <c r="J70" s="9">
        <f>'[3]12 anys'!V43</f>
        <v>6.4</v>
      </c>
      <c r="K70" s="38"/>
      <c r="L70" s="215"/>
      <c r="M70" s="212"/>
      <c r="N70" s="94" t="s">
        <v>13</v>
      </c>
      <c r="O70" s="38"/>
      <c r="P70" s="23"/>
      <c r="Q70" s="38"/>
      <c r="R70" s="38"/>
    </row>
    <row r="71" spans="1:18" s="33" customFormat="1" x14ac:dyDescent="0.25">
      <c r="A71" s="204"/>
      <c r="B71" s="190"/>
      <c r="C71" s="196"/>
      <c r="D71" s="7">
        <f>'[3]12 anys'!G45</f>
        <v>7</v>
      </c>
      <c r="E71" s="7">
        <f>'[3]12 anys'!I45</f>
        <v>6</v>
      </c>
      <c r="F71" s="8">
        <f>'[3]12 anys'!J45</f>
        <v>6.5</v>
      </c>
      <c r="G71" s="7">
        <f>'[3]12 anys'!L45</f>
        <v>7</v>
      </c>
      <c r="H71" s="7">
        <f>'[3]12 anys'!Q45</f>
        <v>6.5</v>
      </c>
      <c r="I71" s="8">
        <f>'[3]12 anys'!R45</f>
        <v>6.75</v>
      </c>
      <c r="J71" s="9">
        <f>'[3]12 anys'!V45</f>
        <v>8.0625</v>
      </c>
      <c r="K71" s="38"/>
      <c r="L71" s="206" t="s">
        <v>8</v>
      </c>
      <c r="M71" s="209" t="s">
        <v>11</v>
      </c>
      <c r="N71" s="85" t="s">
        <v>12</v>
      </c>
      <c r="O71" s="38"/>
      <c r="P71" s="23"/>
      <c r="Q71" s="38"/>
      <c r="R71" s="38"/>
    </row>
    <row r="72" spans="1:18" s="33" customFormat="1" x14ac:dyDescent="0.25">
      <c r="A72" s="204"/>
      <c r="B72" s="190"/>
      <c r="C72" s="196"/>
      <c r="D72" s="7">
        <f>'[3]12 anys'!G46</f>
        <v>8.8000000000000007</v>
      </c>
      <c r="E72" s="7">
        <f>'[3]12 anys'!I46</f>
        <v>9</v>
      </c>
      <c r="F72" s="8">
        <f>'[3]12 anys'!J46</f>
        <v>8.9</v>
      </c>
      <c r="G72" s="7">
        <f>'[3]12 anys'!L46</f>
        <v>9</v>
      </c>
      <c r="H72" s="7">
        <f>'[3]12 anys'!Q46</f>
        <v>8.5</v>
      </c>
      <c r="I72" s="8">
        <f>'[3]12 anys'!R46</f>
        <v>8.75</v>
      </c>
      <c r="J72" s="9">
        <f>'[3]12 anys'!V46</f>
        <v>9.1624999999999996</v>
      </c>
      <c r="K72" s="38"/>
      <c r="L72" s="207"/>
      <c r="M72" s="210"/>
      <c r="N72" s="88" t="s">
        <v>13</v>
      </c>
      <c r="O72" s="38"/>
      <c r="P72" s="23"/>
      <c r="Q72" s="38"/>
      <c r="R72" s="38"/>
    </row>
    <row r="73" spans="1:18" s="33" customFormat="1" x14ac:dyDescent="0.25">
      <c r="A73" s="204"/>
      <c r="B73" s="190"/>
      <c r="C73" s="196"/>
      <c r="D73" s="7">
        <f>'[3]12 anys'!G47</f>
        <v>5.2</v>
      </c>
      <c r="E73" s="7">
        <f>'[3]12 anys'!I47</f>
        <v>5</v>
      </c>
      <c r="F73" s="8">
        <f>'[3]12 anys'!J47</f>
        <v>5.0999999999999996</v>
      </c>
      <c r="G73" s="7">
        <f>'[3]12 anys'!L47</f>
        <v>5</v>
      </c>
      <c r="H73" s="7">
        <f>'[3]12 anys'!Q47</f>
        <v>5</v>
      </c>
      <c r="I73" s="8">
        <f>'[3]12 anys'!R47</f>
        <v>5</v>
      </c>
      <c r="J73" s="9">
        <f>'[3]12 anys'!V47</f>
        <v>6.5250000000000004</v>
      </c>
      <c r="K73" s="38"/>
      <c r="L73" s="207"/>
      <c r="M73" s="211" t="s">
        <v>14</v>
      </c>
      <c r="N73" s="89" t="s">
        <v>12</v>
      </c>
      <c r="O73" s="38"/>
      <c r="P73" s="23"/>
      <c r="Q73" s="38"/>
      <c r="R73" s="38"/>
    </row>
    <row r="74" spans="1:18" s="33" customFormat="1" ht="15.75" thickBot="1" x14ac:dyDescent="0.3">
      <c r="A74" s="204"/>
      <c r="B74" s="190"/>
      <c r="C74" s="196"/>
      <c r="D74" s="7">
        <f>'[3]12 anys'!G48</f>
        <v>4.5999999999999996</v>
      </c>
      <c r="E74" s="7">
        <f>'[3]12 anys'!I48</f>
        <v>5</v>
      </c>
      <c r="F74" s="8">
        <f>'[3]12 anys'!J48</f>
        <v>4.8</v>
      </c>
      <c r="G74" s="7">
        <f>'[3]12 anys'!L48</f>
        <v>5</v>
      </c>
      <c r="H74" s="7">
        <f>'[3]12 anys'!Q48</f>
        <v>4.75</v>
      </c>
      <c r="I74" s="8">
        <f>'[3]12 anys'!R48</f>
        <v>4.875</v>
      </c>
      <c r="J74" s="9">
        <f>'[3]12 anys'!V48</f>
        <v>5.4187500000000002</v>
      </c>
      <c r="K74" s="38"/>
      <c r="L74" s="208"/>
      <c r="M74" s="212"/>
      <c r="N74" s="94" t="s">
        <v>13</v>
      </c>
      <c r="O74" s="38"/>
      <c r="P74" s="23"/>
      <c r="Q74" s="38"/>
      <c r="R74" s="38"/>
    </row>
    <row r="75" spans="1:18" s="33" customFormat="1" x14ac:dyDescent="0.25">
      <c r="A75" s="204"/>
      <c r="B75" s="190"/>
      <c r="C75" s="196"/>
      <c r="D75" s="7">
        <f>'[3]12 anys'!G51</f>
        <v>6.4</v>
      </c>
      <c r="E75" s="7">
        <f>'[3]12 anys'!I51</f>
        <v>6</v>
      </c>
      <c r="F75" s="8">
        <f>'[3]12 anys'!J51</f>
        <v>6.2</v>
      </c>
      <c r="G75" s="7">
        <f>'[3]12 anys'!L51</f>
        <v>6</v>
      </c>
      <c r="H75" s="7">
        <f>'[3]12 anys'!Q51</f>
        <v>6.25</v>
      </c>
      <c r="I75" s="8">
        <f>'[3]12 anys'!R51</f>
        <v>6.125</v>
      </c>
      <c r="J75" s="9">
        <f>'[3]12 anys'!V51</f>
        <v>7.5812499999999998</v>
      </c>
      <c r="K75" s="38"/>
      <c r="L75" s="206" t="s">
        <v>9</v>
      </c>
      <c r="M75" s="209" t="s">
        <v>11</v>
      </c>
      <c r="N75" s="85" t="s">
        <v>12</v>
      </c>
      <c r="O75" s="38"/>
      <c r="P75" s="23"/>
      <c r="Q75" s="38"/>
      <c r="R75" s="38"/>
    </row>
    <row r="76" spans="1:18" s="33" customFormat="1" x14ac:dyDescent="0.25">
      <c r="A76" s="204"/>
      <c r="B76" s="190"/>
      <c r="C76" s="196"/>
      <c r="D76" s="7">
        <f>'[3]12 anys'!G53</f>
        <v>8</v>
      </c>
      <c r="E76" s="7">
        <f>'[3]12 anys'!I53</f>
        <v>9</v>
      </c>
      <c r="F76" s="8">
        <f>'[3]12 anys'!J53</f>
        <v>8.5</v>
      </c>
      <c r="G76" s="7">
        <f>'[3]12 anys'!L53</f>
        <v>8</v>
      </c>
      <c r="H76" s="7">
        <f>'[3]12 anys'!Q53</f>
        <v>8.25</v>
      </c>
      <c r="I76" s="8">
        <f>'[3]12 anys'!R53</f>
        <v>8.125</v>
      </c>
      <c r="J76" s="9">
        <f>'[3]12 anys'!V53</f>
        <v>8.65625</v>
      </c>
      <c r="K76" s="38"/>
      <c r="L76" s="207"/>
      <c r="M76" s="210"/>
      <c r="N76" s="88" t="s">
        <v>13</v>
      </c>
      <c r="O76" s="38"/>
      <c r="P76" s="23"/>
      <c r="Q76" s="38"/>
      <c r="R76" s="38"/>
    </row>
    <row r="77" spans="1:18" s="33" customFormat="1" x14ac:dyDescent="0.25">
      <c r="A77" s="204"/>
      <c r="B77" s="190"/>
      <c r="C77" s="196"/>
      <c r="D77" s="7">
        <f>'[3]12 anys'!G54</f>
        <v>8.6</v>
      </c>
      <c r="E77" s="7">
        <f>'[3]12 anys'!I54</f>
        <v>7</v>
      </c>
      <c r="F77" s="8">
        <f>'[3]12 anys'!J54</f>
        <v>7.8</v>
      </c>
      <c r="G77" s="7">
        <f>'[3]12 anys'!L54</f>
        <v>7</v>
      </c>
      <c r="H77" s="7">
        <f>'[3]12 anys'!Q54</f>
        <v>8.75</v>
      </c>
      <c r="I77" s="8">
        <f>'[3]12 anys'!R54</f>
        <v>7.875</v>
      </c>
      <c r="J77" s="9">
        <f>'[3]12 anys'!V54</f>
        <v>7.9187500000000002</v>
      </c>
      <c r="K77" s="38"/>
      <c r="L77" s="207"/>
      <c r="M77" s="211" t="s">
        <v>14</v>
      </c>
      <c r="N77" s="89" t="s">
        <v>12</v>
      </c>
      <c r="O77" s="38"/>
      <c r="P77" s="23"/>
      <c r="Q77" s="38"/>
      <c r="R77" s="38"/>
    </row>
    <row r="78" spans="1:18" s="33" customFormat="1" ht="15.75" thickBot="1" x14ac:dyDescent="0.3">
      <c r="A78" s="204"/>
      <c r="B78" s="190"/>
      <c r="C78" s="196"/>
      <c r="D78" s="7">
        <f>'[3]12 anys'!G57</f>
        <v>4.2</v>
      </c>
      <c r="E78" s="7">
        <f>'[3]12 anys'!I57</f>
        <v>4</v>
      </c>
      <c r="F78" s="8">
        <f>'[3]12 anys'!J57</f>
        <v>4.0999999999999996</v>
      </c>
      <c r="G78" s="7">
        <f>'[3]12 anys'!L57</f>
        <v>3</v>
      </c>
      <c r="H78" s="7">
        <f>'[3]12 anys'!Q57</f>
        <v>3.5</v>
      </c>
      <c r="I78" s="8">
        <f>'[3]12 anys'!R57</f>
        <v>3.25</v>
      </c>
      <c r="J78" s="9">
        <f>'[3]12 anys'!V57</f>
        <v>5.0875000000000004</v>
      </c>
      <c r="K78" s="38"/>
      <c r="L78" s="208"/>
      <c r="M78" s="212"/>
      <c r="N78" s="94" t="s">
        <v>13</v>
      </c>
      <c r="O78" s="38"/>
      <c r="P78" s="23"/>
      <c r="Q78" s="38"/>
      <c r="R78" s="38"/>
    </row>
    <row r="79" spans="1:18" s="33" customFormat="1" x14ac:dyDescent="0.25">
      <c r="A79" s="204"/>
      <c r="B79" s="190"/>
      <c r="C79" s="196"/>
      <c r="D79" s="7">
        <f>'[3]12 anys'!G59</f>
        <v>5.2</v>
      </c>
      <c r="E79" s="7">
        <f>'[3]12 anys'!I59</f>
        <v>5</v>
      </c>
      <c r="F79" s="8">
        <f>'[3]12 anys'!J59</f>
        <v>5.0999999999999996</v>
      </c>
      <c r="G79" s="7">
        <f>'[3]12 anys'!L59</f>
        <v>3</v>
      </c>
      <c r="H79" s="7">
        <f>'[3]12 anys'!Q59</f>
        <v>3</v>
      </c>
      <c r="I79" s="8">
        <f>'[3]12 anys'!R59</f>
        <v>3</v>
      </c>
      <c r="J79" s="9">
        <f>'[3]12 anys'!V59</f>
        <v>4.5250000000000004</v>
      </c>
      <c r="K79" s="38"/>
      <c r="L79" s="38"/>
      <c r="M79" s="23"/>
      <c r="N79" s="38"/>
      <c r="O79" s="38"/>
      <c r="P79" s="23"/>
      <c r="Q79" s="38"/>
      <c r="R79" s="38"/>
    </row>
    <row r="80" spans="1:18" s="33" customFormat="1" x14ac:dyDescent="0.25">
      <c r="A80" s="204"/>
      <c r="B80" s="190"/>
      <c r="C80" s="196"/>
      <c r="D80" s="7">
        <f>'[3]12 anys'!G60</f>
        <v>8.4</v>
      </c>
      <c r="E80" s="7">
        <f>'[3]12 anys'!I60</f>
        <v>9</v>
      </c>
      <c r="F80" s="8">
        <f>'[3]12 anys'!J60</f>
        <v>8.6999999999999993</v>
      </c>
      <c r="G80" s="7">
        <f>'[3]12 anys'!L60</f>
        <v>9</v>
      </c>
      <c r="H80" s="7">
        <f>'[3]12 anys'!Q60</f>
        <v>8.75</v>
      </c>
      <c r="I80" s="8">
        <f>'[3]12 anys'!R60</f>
        <v>8.875</v>
      </c>
      <c r="J80" s="9">
        <f>'[3]12 anys'!V60</f>
        <v>8.8937500000000007</v>
      </c>
      <c r="K80" s="38"/>
      <c r="L80" s="38"/>
      <c r="M80" s="23"/>
      <c r="N80" s="38"/>
      <c r="O80" s="38"/>
      <c r="P80" s="23"/>
      <c r="Q80" s="38"/>
      <c r="R80" s="38"/>
    </row>
    <row r="81" spans="1:10" s="33" customFormat="1" x14ac:dyDescent="0.25">
      <c r="A81" s="204"/>
      <c r="B81" s="190"/>
      <c r="C81" s="196"/>
      <c r="D81" s="7">
        <f>'[3]12 anys'!G61</f>
        <v>6.6</v>
      </c>
      <c r="E81" s="7">
        <f>'[3]12 anys'!I61</f>
        <v>7</v>
      </c>
      <c r="F81" s="8">
        <f>'[3]12 anys'!J61</f>
        <v>6.8</v>
      </c>
      <c r="G81" s="7">
        <f>'[3]12 anys'!L61</f>
        <v>6</v>
      </c>
      <c r="H81" s="7">
        <f>'[3]12 anys'!Q61</f>
        <v>6.5</v>
      </c>
      <c r="I81" s="8">
        <f>'[3]12 anys'!R61</f>
        <v>6.25</v>
      </c>
      <c r="J81" s="9">
        <f>'[3]12 anys'!V61</f>
        <v>7.5125000000000002</v>
      </c>
    </row>
    <row r="82" spans="1:10" s="33" customFormat="1" x14ac:dyDescent="0.25">
      <c r="A82" s="204"/>
      <c r="B82" s="190"/>
      <c r="C82" s="196"/>
      <c r="D82" s="7">
        <f>'[3]12 anys'!G63</f>
        <v>5.6</v>
      </c>
      <c r="E82" s="7">
        <f>'[3]12 anys'!I63</f>
        <v>5</v>
      </c>
      <c r="F82" s="8">
        <f>'[3]12 anys'!J63</f>
        <v>5.3</v>
      </c>
      <c r="G82" s="7">
        <f>'[3]12 anys'!L63</f>
        <v>5</v>
      </c>
      <c r="H82" s="7">
        <f>'[3]12 anys'!Q63</f>
        <v>5.5</v>
      </c>
      <c r="I82" s="8">
        <f>'[3]12 anys'!R63</f>
        <v>5.25</v>
      </c>
      <c r="J82" s="9">
        <f>'[3]12 anys'!V63</f>
        <v>6.8875000000000002</v>
      </c>
    </row>
    <row r="83" spans="1:10" s="33" customFormat="1" x14ac:dyDescent="0.25">
      <c r="A83" s="204"/>
      <c r="B83" s="190"/>
      <c r="C83" s="196"/>
      <c r="D83" s="7">
        <f>'[3]12 anys'!G64</f>
        <v>7</v>
      </c>
      <c r="E83" s="7">
        <f>'[3]12 anys'!I64</f>
        <v>7</v>
      </c>
      <c r="F83" s="8">
        <f>'[3]12 anys'!J64</f>
        <v>7</v>
      </c>
      <c r="G83" s="7">
        <f>'[3]12 anys'!L64</f>
        <v>8</v>
      </c>
      <c r="H83" s="7">
        <f>'[3]12 anys'!Q64</f>
        <v>7</v>
      </c>
      <c r="I83" s="8">
        <f>'[3]12 anys'!R64</f>
        <v>7.5</v>
      </c>
      <c r="J83" s="9">
        <f>'[3]12 anys'!V64</f>
        <v>7.875</v>
      </c>
    </row>
    <row r="84" spans="1:10" s="33" customFormat="1" x14ac:dyDescent="0.25">
      <c r="A84" s="204"/>
      <c r="B84" s="190"/>
      <c r="C84" s="196"/>
      <c r="D84" s="7">
        <f>'[3]12 anys'!G67</f>
        <v>5</v>
      </c>
      <c r="E84" s="7">
        <f>'[3]12 anys'!I67</f>
        <v>6</v>
      </c>
      <c r="F84" s="8">
        <f>'[3]12 anys'!J67</f>
        <v>5.5</v>
      </c>
      <c r="G84" s="7">
        <f>'[3]12 anys'!L67</f>
        <v>4</v>
      </c>
      <c r="H84" s="7">
        <f>'[3]12 anys'!Q67</f>
        <v>5.25</v>
      </c>
      <c r="I84" s="8">
        <f>'[3]12 anys'!R67</f>
        <v>4.625</v>
      </c>
      <c r="J84" s="9">
        <f>'[3]12 anys'!V67</f>
        <v>6.03125</v>
      </c>
    </row>
    <row r="85" spans="1:10" s="33" customFormat="1" x14ac:dyDescent="0.25">
      <c r="A85" s="204"/>
      <c r="B85" s="190"/>
      <c r="C85" s="196"/>
      <c r="D85" s="7">
        <f>'[3]12 anys'!G68</f>
        <v>7</v>
      </c>
      <c r="E85" s="7">
        <f>'[3]12 anys'!I68</f>
        <v>7</v>
      </c>
      <c r="F85" s="8">
        <f>'[3]12 anys'!J68</f>
        <v>7</v>
      </c>
      <c r="G85" s="7">
        <f>'[3]12 anys'!L68</f>
        <v>6</v>
      </c>
      <c r="H85" s="7">
        <f>'[3]12 anys'!Q68</f>
        <v>5.75</v>
      </c>
      <c r="I85" s="8">
        <f>'[3]12 anys'!R68</f>
        <v>5.875</v>
      </c>
      <c r="J85" s="9">
        <f>'[3]12 anys'!V68</f>
        <v>6.96875</v>
      </c>
    </row>
    <row r="86" spans="1:10" s="33" customFormat="1" x14ac:dyDescent="0.25">
      <c r="A86" s="204"/>
      <c r="B86" s="190"/>
      <c r="C86" s="196"/>
      <c r="D86" s="7">
        <f>'[3]12 anys'!G71</f>
        <v>5</v>
      </c>
      <c r="E86" s="7">
        <f>'[3]12 anys'!I71</f>
        <v>4</v>
      </c>
      <c r="F86" s="8">
        <f>'[3]12 anys'!J71</f>
        <v>4.5</v>
      </c>
      <c r="G86" s="7">
        <f>'[3]12 anys'!L71</f>
        <v>5</v>
      </c>
      <c r="H86" s="7">
        <f>'[3]12 anys'!Q71</f>
        <v>5.5</v>
      </c>
      <c r="I86" s="8">
        <f>'[3]12 anys'!R71</f>
        <v>5.25</v>
      </c>
      <c r="J86" s="9">
        <f>'[3]12 anys'!V71</f>
        <v>4.9375</v>
      </c>
    </row>
    <row r="87" spans="1:10" s="33" customFormat="1" x14ac:dyDescent="0.25">
      <c r="A87" s="204"/>
      <c r="B87" s="190"/>
      <c r="C87" s="196"/>
      <c r="D87" s="7">
        <f>'[3]12 anys'!G74</f>
        <v>2.75</v>
      </c>
      <c r="E87" s="7">
        <f>'[3]12 anys'!I74</f>
        <v>1</v>
      </c>
      <c r="F87" s="8">
        <f>'[3]12 anys'!J74</f>
        <v>1.875</v>
      </c>
      <c r="G87" s="7">
        <f>'[3]12 anys'!L74</f>
        <v>3</v>
      </c>
      <c r="H87" s="7">
        <f>'[3]12 anys'!Q74</f>
        <v>2</v>
      </c>
      <c r="I87" s="8">
        <f>'[3]12 anys'!R74</f>
        <v>2.5</v>
      </c>
      <c r="J87" s="9">
        <f>'[3]12 anys'!V74</f>
        <v>2.875</v>
      </c>
    </row>
    <row r="88" spans="1:10" s="33" customFormat="1" x14ac:dyDescent="0.25">
      <c r="A88" s="204"/>
      <c r="B88" s="190"/>
      <c r="C88" s="196"/>
      <c r="D88" s="7">
        <f>'[3]12 anys'!G76</f>
        <v>8.8000000000000007</v>
      </c>
      <c r="E88" s="7">
        <f>'[3]12 anys'!I76</f>
        <v>8</v>
      </c>
      <c r="F88" s="8">
        <f>'[3]12 anys'!J76</f>
        <v>8.4</v>
      </c>
      <c r="G88" s="7">
        <f>'[3]12 anys'!L76</f>
        <v>6</v>
      </c>
      <c r="H88" s="7">
        <f>'[3]12 anys'!Q76</f>
        <v>9</v>
      </c>
      <c r="I88" s="8">
        <f>'[3]12 anys'!R76</f>
        <v>7.5</v>
      </c>
      <c r="J88" s="9">
        <f>'[3]12 anys'!V76</f>
        <v>8.4749999999999996</v>
      </c>
    </row>
    <row r="89" spans="1:10" s="33" customFormat="1" x14ac:dyDescent="0.25">
      <c r="A89" s="204"/>
      <c r="B89" s="190"/>
      <c r="C89" s="196"/>
      <c r="D89" s="7">
        <f>'[3]12 anys'!G78</f>
        <v>4</v>
      </c>
      <c r="E89" s="7">
        <f>'[3]12 anys'!I78</f>
        <v>4</v>
      </c>
      <c r="F89" s="8">
        <f>'[3]12 anys'!J78</f>
        <v>4</v>
      </c>
      <c r="G89" s="7">
        <f>'[3]12 anys'!L78</f>
        <v>5</v>
      </c>
      <c r="H89" s="7">
        <f>'[3]12 anys'!Q78</f>
        <v>5</v>
      </c>
      <c r="I89" s="8">
        <f>'[3]12 anys'!R78</f>
        <v>5</v>
      </c>
      <c r="J89" s="9">
        <f>'[3]12 anys'!V78</f>
        <v>5</v>
      </c>
    </row>
    <row r="90" spans="1:10" s="33" customFormat="1" x14ac:dyDescent="0.25">
      <c r="A90" s="204"/>
      <c r="B90" s="190"/>
      <c r="C90" s="196"/>
      <c r="D90" s="7">
        <f>'[3]12 anys'!G79</f>
        <v>5.4</v>
      </c>
      <c r="E90" s="7">
        <f>'[3]12 anys'!I79</f>
        <v>7</v>
      </c>
      <c r="F90" s="8">
        <f>'[3]12 anys'!J79</f>
        <v>6.2</v>
      </c>
      <c r="G90" s="7">
        <f>'[3]12 anys'!L79</f>
        <v>6</v>
      </c>
      <c r="H90" s="7">
        <f>'[3]12 anys'!Q79</f>
        <v>7</v>
      </c>
      <c r="I90" s="8">
        <f>'[3]12 anys'!R79</f>
        <v>6.5</v>
      </c>
      <c r="J90" s="9">
        <f>'[3]12 anys'!V79</f>
        <v>7.1749999999999998</v>
      </c>
    </row>
    <row r="91" spans="1:10" s="33" customFormat="1" x14ac:dyDescent="0.25">
      <c r="A91" s="204"/>
      <c r="B91" s="190"/>
      <c r="C91" s="196"/>
      <c r="D91" s="7">
        <f>'[3]12 anys'!G82</f>
        <v>2</v>
      </c>
      <c r="E91" s="7">
        <f>'[3]12 anys'!I82</f>
        <v>1</v>
      </c>
      <c r="F91" s="8">
        <f>'[3]12 anys'!J82</f>
        <v>1.5</v>
      </c>
      <c r="G91" s="7">
        <f>'[3]12 anys'!L82</f>
        <v>4</v>
      </c>
      <c r="H91" s="7">
        <f>'[3]12 anys'!Q82</f>
        <v>1.25</v>
      </c>
      <c r="I91" s="8">
        <f>'[3]12 anys'!R82</f>
        <v>2.625</v>
      </c>
      <c r="J91" s="9">
        <f>'[3]12 anys'!V82</f>
        <v>2.03125</v>
      </c>
    </row>
    <row r="92" spans="1:10" s="33" customFormat="1" x14ac:dyDescent="0.25">
      <c r="A92" s="204"/>
      <c r="B92" s="190"/>
      <c r="C92" s="196"/>
      <c r="D92" s="7">
        <f>'[3]12 anys'!G83</f>
        <v>8.6</v>
      </c>
      <c r="E92" s="7">
        <f>'[3]12 anys'!I83</f>
        <v>9</v>
      </c>
      <c r="F92" s="8">
        <f>'[3]12 anys'!J83</f>
        <v>8.8000000000000007</v>
      </c>
      <c r="G92" s="7">
        <f>'[3]12 anys'!L83</f>
        <v>9</v>
      </c>
      <c r="H92" s="7">
        <f>'[3]12 anys'!Q83</f>
        <v>9</v>
      </c>
      <c r="I92" s="8">
        <f>'[3]12 anys'!R83</f>
        <v>9</v>
      </c>
      <c r="J92" s="9">
        <f>'[3]12 anys'!V83</f>
        <v>9.1999999999999993</v>
      </c>
    </row>
    <row r="93" spans="1:10" s="33" customFormat="1" x14ac:dyDescent="0.25">
      <c r="A93" s="204"/>
      <c r="B93" s="190"/>
      <c r="C93" s="196"/>
      <c r="D93" s="7">
        <f>'[3]12 anys'!G86</f>
        <v>8.1999999999999993</v>
      </c>
      <c r="E93" s="7">
        <f>'[3]12 anys'!I86</f>
        <v>8</v>
      </c>
      <c r="F93" s="8">
        <f>'[3]12 anys'!J86</f>
        <v>8.1</v>
      </c>
      <c r="G93" s="7">
        <f>'[3]12 anys'!L86</f>
        <v>9</v>
      </c>
      <c r="H93" s="7">
        <f>'[3]12 anys'!Q86</f>
        <v>9</v>
      </c>
      <c r="I93" s="8">
        <f>'[3]12 anys'!R86</f>
        <v>9</v>
      </c>
      <c r="J93" s="9">
        <f>'[3]12 anys'!V86</f>
        <v>9.0250000000000004</v>
      </c>
    </row>
    <row r="94" spans="1:10" s="33" customFormat="1" x14ac:dyDescent="0.25">
      <c r="A94" s="204"/>
      <c r="B94" s="190"/>
      <c r="C94" s="196"/>
      <c r="D94" s="7">
        <f>'[3]12 anys'!G87</f>
        <v>7</v>
      </c>
      <c r="E94" s="7">
        <f>'[3]12 anys'!I87</f>
        <v>8</v>
      </c>
      <c r="F94" s="8">
        <f>'[3]12 anys'!J87</f>
        <v>7.5</v>
      </c>
      <c r="G94" s="7">
        <f>'[3]12 anys'!L87</f>
        <v>8</v>
      </c>
      <c r="H94" s="7">
        <f>'[3]12 anys'!Q87</f>
        <v>8.75</v>
      </c>
      <c r="I94" s="8">
        <f>'[3]12 anys'!R87</f>
        <v>8.375</v>
      </c>
      <c r="J94" s="9">
        <f>'[3]12 anys'!V87</f>
        <v>8.71875</v>
      </c>
    </row>
    <row r="95" spans="1:10" s="33" customFormat="1" x14ac:dyDescent="0.25">
      <c r="A95" s="204"/>
      <c r="B95" s="190"/>
      <c r="C95" s="196"/>
      <c r="D95" s="7">
        <f>'[3]12 anys'!G90</f>
        <v>5.2</v>
      </c>
      <c r="E95" s="7">
        <f>'[3]12 anys'!I90</f>
        <v>5</v>
      </c>
      <c r="F95" s="8">
        <f>'[3]12 anys'!J90</f>
        <v>5.0999999999999996</v>
      </c>
      <c r="G95" s="7">
        <f>'[3]12 anys'!L90</f>
        <v>5</v>
      </c>
      <c r="H95" s="7">
        <f>'[3]12 anys'!Q90</f>
        <v>4</v>
      </c>
      <c r="I95" s="8">
        <f>'[3]12 anys'!R90</f>
        <v>4.5</v>
      </c>
      <c r="J95" s="9">
        <f>'[3]12 anys'!V90</f>
        <v>5.15</v>
      </c>
    </row>
    <row r="96" spans="1:10" s="33" customFormat="1" x14ac:dyDescent="0.25">
      <c r="A96" s="204"/>
      <c r="B96" s="190"/>
      <c r="C96" s="196"/>
      <c r="D96" s="7">
        <f>'[3]12 anys'!G91</f>
        <v>5.2</v>
      </c>
      <c r="E96" s="7">
        <f>'[3]12 anys'!I91</f>
        <v>5</v>
      </c>
      <c r="F96" s="8">
        <f>'[3]12 anys'!J91</f>
        <v>5.0999999999999996</v>
      </c>
      <c r="G96" s="7">
        <f>'[3]12 anys'!L91</f>
        <v>5</v>
      </c>
      <c r="H96" s="7">
        <f>'[3]12 anys'!Q91</f>
        <v>5.75</v>
      </c>
      <c r="I96" s="8">
        <f>'[3]12 anys'!R91</f>
        <v>5.375</v>
      </c>
      <c r="J96" s="9">
        <f>'[3]12 anys'!V91</f>
        <v>5.6187500000000004</v>
      </c>
    </row>
    <row r="97" spans="1:10" s="33" customFormat="1" x14ac:dyDescent="0.25">
      <c r="A97" s="204"/>
      <c r="B97" s="190"/>
      <c r="C97" s="196"/>
      <c r="D97" s="7">
        <f>'[3]12 anys'!G94</f>
        <v>7</v>
      </c>
      <c r="E97" s="7">
        <f>'[3]12 anys'!I94</f>
        <v>7</v>
      </c>
      <c r="F97" s="8">
        <f>'[3]12 anys'!J94</f>
        <v>7</v>
      </c>
      <c r="G97" s="7">
        <f>'[3]12 anys'!L94</f>
        <v>7</v>
      </c>
      <c r="H97" s="7">
        <f>'[3]12 anys'!Q94</f>
        <v>8</v>
      </c>
      <c r="I97" s="8">
        <f>'[3]12 anys'!R94</f>
        <v>7.5</v>
      </c>
      <c r="J97" s="9">
        <f>'[3]12 anys'!V94</f>
        <v>8.375</v>
      </c>
    </row>
    <row r="98" spans="1:10" s="33" customFormat="1" x14ac:dyDescent="0.25">
      <c r="A98" s="204"/>
      <c r="B98" s="190"/>
      <c r="C98" s="196"/>
      <c r="D98" s="7">
        <f>'[3]12 anys'!G98</f>
        <v>4.5</v>
      </c>
      <c r="E98" s="7">
        <f>'[3]12 anys'!I98</f>
        <v>4</v>
      </c>
      <c r="F98" s="8">
        <f>'[3]12 anys'!J98</f>
        <v>4.25</v>
      </c>
      <c r="G98" s="7">
        <f>'[3]12 anys'!L98</f>
        <v>4</v>
      </c>
      <c r="H98" s="7">
        <f>'[3]12 anys'!Q98</f>
        <v>3.6666666666666665</v>
      </c>
      <c r="I98" s="8">
        <f>'[3]12 anys'!R98</f>
        <v>3.833333333333333</v>
      </c>
      <c r="J98" s="9">
        <f>'[3]12 anys'!V98</f>
        <v>5.0166666666666666</v>
      </c>
    </row>
    <row r="99" spans="1:10" s="33" customFormat="1" x14ac:dyDescent="0.25">
      <c r="A99" s="204"/>
      <c r="B99" s="190"/>
      <c r="C99" s="196"/>
      <c r="D99" s="7">
        <f>'[3]12 anys'!G99</f>
        <v>7.6</v>
      </c>
      <c r="E99" s="7">
        <f>'[3]12 anys'!I99</f>
        <v>7</v>
      </c>
      <c r="F99" s="8">
        <f>'[3]12 anys'!J99</f>
        <v>7.3</v>
      </c>
      <c r="G99" s="7">
        <f>'[3]12 anys'!L99</f>
        <v>7</v>
      </c>
      <c r="H99" s="7">
        <f>'[3]12 anys'!Q99</f>
        <v>8.25</v>
      </c>
      <c r="I99" s="8">
        <f>'[3]12 anys'!R99</f>
        <v>7.625</v>
      </c>
      <c r="J99" s="9">
        <f>'[3]12 anys'!V99</f>
        <v>7.4812500000000002</v>
      </c>
    </row>
    <row r="100" spans="1:10" s="33" customFormat="1" x14ac:dyDescent="0.25">
      <c r="A100" s="204"/>
      <c r="B100" s="190"/>
      <c r="C100" s="196"/>
      <c r="D100" s="7">
        <f>'[3]12 anys'!G100</f>
        <v>8.1999999999999993</v>
      </c>
      <c r="E100" s="7">
        <f>'[3]12 anys'!I100</f>
        <v>9</v>
      </c>
      <c r="F100" s="8">
        <f>'[3]12 anys'!J100</f>
        <v>8.6</v>
      </c>
      <c r="G100" s="7">
        <f>'[3]12 anys'!L100</f>
        <v>8</v>
      </c>
      <c r="H100" s="7">
        <f>'[3]12 anys'!Q100</f>
        <v>8.75</v>
      </c>
      <c r="I100" s="8">
        <f>'[3]12 anys'!R100</f>
        <v>8.375</v>
      </c>
      <c r="J100" s="9">
        <f>'[3]12 anys'!V100</f>
        <v>8.9937500000000004</v>
      </c>
    </row>
    <row r="101" spans="1:10" s="33" customFormat="1" ht="15.75" thickBot="1" x14ac:dyDescent="0.3">
      <c r="A101" s="205"/>
      <c r="B101" s="191"/>
      <c r="C101" s="197"/>
      <c r="D101" s="14">
        <f>'[3]12 anys'!G101</f>
        <v>5.6</v>
      </c>
      <c r="E101" s="14">
        <f>'[3]12 anys'!I101</f>
        <v>7</v>
      </c>
      <c r="F101" s="15">
        <f>'[3]12 anys'!J101</f>
        <v>6.3</v>
      </c>
      <c r="G101" s="14">
        <f>'[3]12 anys'!L101</f>
        <v>8</v>
      </c>
      <c r="H101" s="14">
        <f>'[3]12 anys'!Q101</f>
        <v>8.75</v>
      </c>
      <c r="I101" s="15">
        <f>'[3]12 anys'!R101</f>
        <v>8.375</v>
      </c>
      <c r="J101" s="16">
        <f>'[3]12 anys'!V101</f>
        <v>7.1687500000000002</v>
      </c>
    </row>
    <row r="102" spans="1:10" s="33" customFormat="1" x14ac:dyDescent="0.25">
      <c r="A102" s="203" t="s">
        <v>15</v>
      </c>
      <c r="B102" s="185" t="s">
        <v>11</v>
      </c>
      <c r="C102" s="187" t="s">
        <v>12</v>
      </c>
      <c r="D102" s="23">
        <f>'[3]13 anys'!H2</f>
        <v>9.3333333333333339</v>
      </c>
      <c r="E102" s="23">
        <f>'[3]13 anys'!K2</f>
        <v>9</v>
      </c>
      <c r="F102" s="24">
        <f>'[3]13 anys'!L2</f>
        <v>9.1666666666666679</v>
      </c>
      <c r="G102" s="23">
        <f>'[3]13 anys'!N2</f>
        <v>7</v>
      </c>
      <c r="H102" s="23">
        <f>'[3]13 anys'!Q2</f>
        <v>8.5</v>
      </c>
      <c r="I102" s="24">
        <f>'[3]13 anys'!R2</f>
        <v>7.75</v>
      </c>
      <c r="J102" s="20">
        <f>'[3]13 anys'!V2</f>
        <v>7.979166666666667</v>
      </c>
    </row>
    <row r="103" spans="1:10" s="33" customFormat="1" x14ac:dyDescent="0.25">
      <c r="A103" s="204"/>
      <c r="B103" s="198"/>
      <c r="C103" s="199"/>
      <c r="D103" s="23">
        <f>'[3]13 anys'!H6</f>
        <v>7.333333333333333</v>
      </c>
      <c r="E103" s="23">
        <f>'[3]13 anys'!K6</f>
        <v>7</v>
      </c>
      <c r="F103" s="24">
        <f>'[3]13 anys'!L6</f>
        <v>7.1666666666666661</v>
      </c>
      <c r="G103" s="23">
        <f>'[3]13 anys'!N6</f>
        <v>7</v>
      </c>
      <c r="H103" s="23">
        <f>'[3]13 anys'!Q6</f>
        <v>7.5</v>
      </c>
      <c r="I103" s="24">
        <f>'[3]13 anys'!R6</f>
        <v>7.25</v>
      </c>
      <c r="J103" s="9">
        <f>'[3]13 anys'!V6</f>
        <v>7.8541666666666661</v>
      </c>
    </row>
    <row r="104" spans="1:10" s="33" customFormat="1" x14ac:dyDescent="0.25">
      <c r="A104" s="204"/>
      <c r="B104" s="198"/>
      <c r="C104" s="199"/>
      <c r="D104" s="23">
        <f>'[3]13 anys'!H7</f>
        <v>10</v>
      </c>
      <c r="E104" s="23">
        <f>'[3]13 anys'!K7</f>
        <v>10</v>
      </c>
      <c r="F104" s="24">
        <f>'[3]13 anys'!L7</f>
        <v>10</v>
      </c>
      <c r="G104" s="23">
        <f>'[3]13 anys'!N7</f>
        <v>9</v>
      </c>
      <c r="H104" s="23">
        <f>'[3]13 anys'!Q7</f>
        <v>10</v>
      </c>
      <c r="I104" s="24">
        <f>'[3]13 anys'!R7</f>
        <v>9.5</v>
      </c>
      <c r="J104" s="9">
        <f>'[3]13 anys'!V7</f>
        <v>9.375</v>
      </c>
    </row>
    <row r="105" spans="1:10" s="33" customFormat="1" x14ac:dyDescent="0.25">
      <c r="A105" s="204"/>
      <c r="B105" s="198"/>
      <c r="C105" s="199"/>
      <c r="D105" s="23">
        <f>'[3]13 anys'!H10</f>
        <v>7.5</v>
      </c>
      <c r="E105" s="23">
        <f>'[3]13 anys'!K10</f>
        <v>5</v>
      </c>
      <c r="F105" s="24">
        <f>'[3]13 anys'!L10</f>
        <v>6.25</v>
      </c>
      <c r="G105" s="23">
        <f>'[3]13 anys'!N10</f>
        <v>6</v>
      </c>
      <c r="H105" s="23">
        <f>'[3]13 anys'!Q10</f>
        <v>6</v>
      </c>
      <c r="I105" s="24">
        <f>'[3]13 anys'!R10</f>
        <v>6</v>
      </c>
      <c r="J105" s="9">
        <f>'[3]13 anys'!V10</f>
        <v>6.3125</v>
      </c>
    </row>
    <row r="106" spans="1:10" s="33" customFormat="1" x14ac:dyDescent="0.25">
      <c r="A106" s="204"/>
      <c r="B106" s="198"/>
      <c r="C106" s="199"/>
      <c r="D106" s="7">
        <f>'[3]13 anys'!H12</f>
        <v>9</v>
      </c>
      <c r="E106" s="7">
        <f>'[3]13 anys'!K12</f>
        <v>8</v>
      </c>
      <c r="F106" s="8">
        <f>'[3]13 anys'!L12</f>
        <v>8.5</v>
      </c>
      <c r="G106" s="7">
        <f>'[3]13 anys'!N12</f>
        <v>8</v>
      </c>
      <c r="H106" s="7">
        <f>'[3]13 anys'!Q12</f>
        <v>8</v>
      </c>
      <c r="I106" s="8">
        <f>'[3]13 anys'!R12</f>
        <v>8</v>
      </c>
      <c r="J106" s="9">
        <f>'[3]13 anys'!V12</f>
        <v>8.125</v>
      </c>
    </row>
    <row r="107" spans="1:10" s="33" customFormat="1" x14ac:dyDescent="0.25">
      <c r="A107" s="204"/>
      <c r="B107" s="198"/>
      <c r="C107" s="199"/>
      <c r="D107" s="23">
        <f>'[3]13 anys'!H14</f>
        <v>6.75</v>
      </c>
      <c r="E107" s="23">
        <f>'[3]13 anys'!K14</f>
        <v>8</v>
      </c>
      <c r="F107" s="24">
        <f>'[3]13 anys'!L14</f>
        <v>7.375</v>
      </c>
      <c r="G107" s="23">
        <f>'[3]13 anys'!N14</f>
        <v>8</v>
      </c>
      <c r="H107" s="23">
        <f>'[3]13 anys'!Q14</f>
        <v>8</v>
      </c>
      <c r="I107" s="24">
        <f>'[3]13 anys'!R14</f>
        <v>8</v>
      </c>
      <c r="J107" s="9">
        <f>'[3]13 anys'!V14</f>
        <v>7.59375</v>
      </c>
    </row>
    <row r="108" spans="1:10" s="33" customFormat="1" x14ac:dyDescent="0.25">
      <c r="A108" s="204"/>
      <c r="B108" s="198"/>
      <c r="C108" s="199"/>
      <c r="D108" s="23">
        <f>'[3]13 anys'!H17</f>
        <v>7.5</v>
      </c>
      <c r="E108" s="23">
        <f>'[3]13 anys'!K17</f>
        <v>6</v>
      </c>
      <c r="F108" s="24">
        <f>'[3]13 anys'!L17</f>
        <v>6.75</v>
      </c>
      <c r="G108" s="23">
        <f>'[3]13 anys'!N17</f>
        <v>6</v>
      </c>
      <c r="H108" s="23">
        <f>'[3]13 anys'!Q17</f>
        <v>7</v>
      </c>
      <c r="I108" s="24">
        <f>'[3]13 anys'!R17</f>
        <v>6.5</v>
      </c>
      <c r="J108" s="9">
        <f>'[3]13 anys'!V17</f>
        <v>7.3125</v>
      </c>
    </row>
    <row r="109" spans="1:10" s="33" customFormat="1" x14ac:dyDescent="0.25">
      <c r="A109" s="204"/>
      <c r="B109" s="198"/>
      <c r="C109" s="199"/>
      <c r="D109" s="23">
        <f>'[3]13 anys'!H23</f>
        <v>6.666666666666667</v>
      </c>
      <c r="E109" s="23">
        <f>'[3]13 anys'!K23</f>
        <v>6</v>
      </c>
      <c r="F109" s="24">
        <f>'[3]13 anys'!L23</f>
        <v>6.3333333333333339</v>
      </c>
      <c r="G109" s="23">
        <f>'[3]13 anys'!N23</f>
        <v>6</v>
      </c>
      <c r="H109" s="23">
        <f>'[3]13 anys'!Q23</f>
        <v>7</v>
      </c>
      <c r="I109" s="24">
        <f>'[3]13 anys'!R23</f>
        <v>6.5</v>
      </c>
      <c r="J109" s="9">
        <f>'[3]13 anys'!V23</f>
        <v>6.7083333333333339</v>
      </c>
    </row>
    <row r="110" spans="1:10" s="33" customFormat="1" x14ac:dyDescent="0.25">
      <c r="A110" s="204"/>
      <c r="B110" s="198"/>
      <c r="C110" s="199"/>
      <c r="D110" s="23">
        <f>'[3]13 anys'!H28</f>
        <v>8.3333333333333339</v>
      </c>
      <c r="E110" s="23">
        <f>'[3]13 anys'!K28</f>
        <v>6</v>
      </c>
      <c r="F110" s="24">
        <f>'[3]13 anys'!L28</f>
        <v>7.166666666666667</v>
      </c>
      <c r="G110" s="23">
        <f>'[3]13 anys'!N28</f>
        <v>7</v>
      </c>
      <c r="H110" s="23">
        <f>'[3]13 anys'!Q28</f>
        <v>7</v>
      </c>
      <c r="I110" s="24">
        <f>'[3]13 anys'!R28</f>
        <v>7</v>
      </c>
      <c r="J110" s="9">
        <f>'[3]13 anys'!V28</f>
        <v>6.791666666666667</v>
      </c>
    </row>
    <row r="111" spans="1:10" s="33" customFormat="1" x14ac:dyDescent="0.25">
      <c r="A111" s="204"/>
      <c r="B111" s="198"/>
      <c r="C111" s="199"/>
      <c r="D111" s="23">
        <f>'[3]13 anys'!H29</f>
        <v>7.666666666666667</v>
      </c>
      <c r="E111" s="23">
        <f>'[3]13 anys'!K29</f>
        <v>7</v>
      </c>
      <c r="F111" s="24">
        <f>'[3]13 anys'!L29</f>
        <v>7.3333333333333339</v>
      </c>
      <c r="G111" s="23">
        <f>'[3]13 anys'!N29</f>
        <v>8</v>
      </c>
      <c r="H111" s="23">
        <f>'[3]13 anys'!Q29</f>
        <v>7</v>
      </c>
      <c r="I111" s="24">
        <f>'[3]13 anys'!R29</f>
        <v>7.5</v>
      </c>
      <c r="J111" s="9">
        <f>'[3]13 anys'!V29</f>
        <v>7.7083333333333339</v>
      </c>
    </row>
    <row r="112" spans="1:10" s="33" customFormat="1" x14ac:dyDescent="0.25">
      <c r="A112" s="204"/>
      <c r="B112" s="198"/>
      <c r="C112" s="199"/>
      <c r="D112" s="7">
        <f>'[3]13 anys'!H30</f>
        <v>8.6666666666666661</v>
      </c>
      <c r="E112" s="7">
        <f>'[3]13 anys'!K30</f>
        <v>7</v>
      </c>
      <c r="F112" s="8">
        <f>'[3]13 anys'!L30</f>
        <v>7.833333333333333</v>
      </c>
      <c r="G112" s="7">
        <f>'[3]13 anys'!N30</f>
        <v>8</v>
      </c>
      <c r="H112" s="7">
        <f>'[3]13 anys'!Q30</f>
        <v>7.5</v>
      </c>
      <c r="I112" s="8">
        <f>'[3]13 anys'!R30</f>
        <v>7.75</v>
      </c>
      <c r="J112" s="9">
        <f>'[3]13 anys'!V30</f>
        <v>7.895833333333333</v>
      </c>
    </row>
    <row r="113" spans="1:10" s="33" customFormat="1" x14ac:dyDescent="0.25">
      <c r="A113" s="204"/>
      <c r="B113" s="198"/>
      <c r="C113" s="188"/>
      <c r="D113" s="10">
        <f>'[3]13 anys'!H31</f>
        <v>9.75</v>
      </c>
      <c r="E113" s="10">
        <f>'[3]13 anys'!K31</f>
        <v>10</v>
      </c>
      <c r="F113" s="11">
        <f>'[3]13 anys'!L31</f>
        <v>9.875</v>
      </c>
      <c r="G113" s="10">
        <f>'[3]13 anys'!N31</f>
        <v>9</v>
      </c>
      <c r="H113" s="10">
        <f>'[3]13 anys'!Q31</f>
        <v>9</v>
      </c>
      <c r="I113" s="11">
        <f>'[3]13 anys'!R31</f>
        <v>9</v>
      </c>
      <c r="J113" s="12">
        <f>'[3]13 anys'!V31</f>
        <v>9.21875</v>
      </c>
    </row>
    <row r="114" spans="1:10" s="33" customFormat="1" x14ac:dyDescent="0.25">
      <c r="A114" s="204"/>
      <c r="B114" s="198"/>
      <c r="C114" s="200" t="s">
        <v>13</v>
      </c>
      <c r="D114" s="23">
        <f>'[3]13 anys'!H5</f>
        <v>9.3333333333333339</v>
      </c>
      <c r="E114" s="23">
        <f>'[3]13 anys'!K5</f>
        <v>8</v>
      </c>
      <c r="F114" s="24">
        <f>'[3]13 anys'!L5</f>
        <v>8.6666666666666679</v>
      </c>
      <c r="G114" s="23">
        <f>'[3]13 anys'!N5</f>
        <v>8</v>
      </c>
      <c r="H114" s="23">
        <f>'[3]13 anys'!Q5</f>
        <v>8.5</v>
      </c>
      <c r="I114" s="24">
        <f>'[3]13 anys'!R5</f>
        <v>8.25</v>
      </c>
      <c r="J114" s="9">
        <f>'[3]13 anys'!V5</f>
        <v>8.2291666666666679</v>
      </c>
    </row>
    <row r="115" spans="1:10" s="33" customFormat="1" x14ac:dyDescent="0.25">
      <c r="A115" s="204"/>
      <c r="B115" s="198"/>
      <c r="C115" s="201"/>
      <c r="D115" s="23">
        <f>'[3]13 anys'!H8</f>
        <v>8.6666666666666661</v>
      </c>
      <c r="E115" s="23">
        <f>'[3]13 anys'!K8</f>
        <v>8</v>
      </c>
      <c r="F115" s="24">
        <f>'[3]13 anys'!L8</f>
        <v>8.3333333333333321</v>
      </c>
      <c r="G115" s="23">
        <f>'[3]13 anys'!N8</f>
        <v>8</v>
      </c>
      <c r="H115" s="23">
        <f>'[3]13 anys'!Q8</f>
        <v>7.5</v>
      </c>
      <c r="I115" s="24">
        <f>'[3]13 anys'!R8</f>
        <v>7.75</v>
      </c>
      <c r="J115" s="9">
        <f>'[3]13 anys'!V8</f>
        <v>7.520833333333333</v>
      </c>
    </row>
    <row r="116" spans="1:10" s="33" customFormat="1" x14ac:dyDescent="0.25">
      <c r="A116" s="204"/>
      <c r="B116" s="198"/>
      <c r="C116" s="201"/>
      <c r="D116" s="23">
        <f>'[3]13 anys'!H13</f>
        <v>8</v>
      </c>
      <c r="E116" s="23">
        <f>'[3]13 anys'!K13</f>
        <v>8</v>
      </c>
      <c r="F116" s="24">
        <f>'[3]13 anys'!L13</f>
        <v>8</v>
      </c>
      <c r="G116" s="23">
        <f>'[3]13 anys'!N13</f>
        <v>8</v>
      </c>
      <c r="H116" s="23">
        <f>'[3]13 anys'!Q13</f>
        <v>7.5</v>
      </c>
      <c r="I116" s="24">
        <f>'[3]13 anys'!R13</f>
        <v>7.75</v>
      </c>
      <c r="J116" s="9">
        <f>'[3]13 anys'!V13</f>
        <v>7.4375</v>
      </c>
    </row>
    <row r="117" spans="1:10" s="33" customFormat="1" x14ac:dyDescent="0.25">
      <c r="A117" s="204"/>
      <c r="B117" s="198"/>
      <c r="C117" s="201"/>
      <c r="D117" s="23">
        <f>'[3]13 anys'!H16</f>
        <v>8.75</v>
      </c>
      <c r="E117" s="23">
        <f>'[3]13 anys'!K16</f>
        <v>8</v>
      </c>
      <c r="F117" s="24">
        <f>'[3]13 anys'!L16</f>
        <v>8.375</v>
      </c>
      <c r="G117" s="23">
        <f>'[3]13 anys'!N16</f>
        <v>7</v>
      </c>
      <c r="H117" s="23">
        <f>'[3]13 anys'!Q16</f>
        <v>8.5</v>
      </c>
      <c r="I117" s="24">
        <f>'[3]13 anys'!R16</f>
        <v>7.75</v>
      </c>
      <c r="J117" s="9">
        <f>'[3]13 anys'!V16</f>
        <v>8.03125</v>
      </c>
    </row>
    <row r="118" spans="1:10" s="33" customFormat="1" x14ac:dyDescent="0.25">
      <c r="A118" s="204"/>
      <c r="B118" s="198"/>
      <c r="C118" s="201"/>
      <c r="D118" s="23">
        <f>'[3]13 anys'!H19</f>
        <v>6.75</v>
      </c>
      <c r="E118" s="23">
        <f>'[3]13 anys'!K19</f>
        <v>7</v>
      </c>
      <c r="F118" s="24">
        <f>'[3]13 anys'!L19</f>
        <v>6.875</v>
      </c>
      <c r="G118" s="23">
        <f>'[3]13 anys'!N19</f>
        <v>6</v>
      </c>
      <c r="H118" s="23">
        <f>'[3]13 anys'!Q19</f>
        <v>7</v>
      </c>
      <c r="I118" s="24">
        <f>'[3]13 anys'!R19</f>
        <v>6.5</v>
      </c>
      <c r="J118" s="9">
        <f>'[3]13 anys'!V19</f>
        <v>6.84375</v>
      </c>
    </row>
    <row r="119" spans="1:10" s="33" customFormat="1" x14ac:dyDescent="0.25">
      <c r="A119" s="204"/>
      <c r="B119" s="198"/>
      <c r="C119" s="201"/>
      <c r="D119" s="23">
        <f>'[3]13 anys'!H20</f>
        <v>9</v>
      </c>
      <c r="E119" s="23">
        <f>'[3]13 anys'!K20</f>
        <v>9</v>
      </c>
      <c r="F119" s="24">
        <f>'[3]13 anys'!L20</f>
        <v>9</v>
      </c>
      <c r="G119" s="23">
        <f>'[3]13 anys'!N20</f>
        <v>9</v>
      </c>
      <c r="H119" s="23">
        <f>'[3]13 anys'!Q20</f>
        <v>8.5</v>
      </c>
      <c r="I119" s="24">
        <f>'[3]13 anys'!R20</f>
        <v>8.75</v>
      </c>
      <c r="J119" s="9">
        <f>'[3]13 anys'!V20</f>
        <v>8.9375</v>
      </c>
    </row>
    <row r="120" spans="1:10" s="33" customFormat="1" x14ac:dyDescent="0.25">
      <c r="A120" s="204"/>
      <c r="B120" s="198"/>
      <c r="C120" s="201"/>
      <c r="D120" s="23">
        <f>'[3]13 anys'!H22</f>
        <v>6</v>
      </c>
      <c r="E120" s="23">
        <f>'[3]13 anys'!K22</f>
        <v>5</v>
      </c>
      <c r="F120" s="24">
        <f>'[3]13 anys'!L22</f>
        <v>5.5</v>
      </c>
      <c r="G120" s="23">
        <f>'[3]13 anys'!N22</f>
        <v>5</v>
      </c>
      <c r="H120" s="23">
        <f>'[3]13 anys'!Q22</f>
        <v>5</v>
      </c>
      <c r="I120" s="24">
        <f>'[3]13 anys'!R22</f>
        <v>5</v>
      </c>
      <c r="J120" s="9">
        <f>'[3]13 anys'!V22</f>
        <v>5.375</v>
      </c>
    </row>
    <row r="121" spans="1:10" s="33" customFormat="1" x14ac:dyDescent="0.25">
      <c r="A121" s="204"/>
      <c r="B121" s="198"/>
      <c r="C121" s="201"/>
      <c r="D121" s="23">
        <f>'[3]13 anys'!H25</f>
        <v>9.25</v>
      </c>
      <c r="E121" s="23">
        <f>'[3]13 anys'!K25</f>
        <v>9</v>
      </c>
      <c r="F121" s="24">
        <f>'[3]13 anys'!L25</f>
        <v>9.125</v>
      </c>
      <c r="G121" s="23">
        <f>'[3]13 anys'!N25</f>
        <v>9</v>
      </c>
      <c r="H121" s="23">
        <f>'[3]13 anys'!Q25</f>
        <v>9</v>
      </c>
      <c r="I121" s="24">
        <f>'[3]13 anys'!R25</f>
        <v>9</v>
      </c>
      <c r="J121" s="9">
        <f>'[3]13 anys'!V25</f>
        <v>8.53125</v>
      </c>
    </row>
    <row r="122" spans="1:10" s="33" customFormat="1" x14ac:dyDescent="0.25">
      <c r="A122" s="204"/>
      <c r="B122" s="198"/>
      <c r="C122" s="201"/>
      <c r="D122" s="23">
        <f>'[3]13 anys'!H33</f>
        <v>5</v>
      </c>
      <c r="E122" s="23">
        <f>'[3]13 anys'!K33</f>
        <v>5</v>
      </c>
      <c r="F122" s="24">
        <f>'[3]13 anys'!L33</f>
        <v>5</v>
      </c>
      <c r="G122" s="23">
        <f>'[3]13 anys'!N33</f>
        <v>5</v>
      </c>
      <c r="H122" s="23">
        <f>'[3]13 anys'!Q33</f>
        <v>5</v>
      </c>
      <c r="I122" s="24">
        <f>'[3]13 anys'!R33</f>
        <v>5</v>
      </c>
      <c r="J122" s="9">
        <f>'[3]13 anys'!V33</f>
        <v>5.5</v>
      </c>
    </row>
    <row r="123" spans="1:10" s="33" customFormat="1" x14ac:dyDescent="0.25">
      <c r="A123" s="204"/>
      <c r="B123" s="186"/>
      <c r="C123" s="202"/>
      <c r="D123" s="10">
        <f>'[3]13 anys'!H34</f>
        <v>9</v>
      </c>
      <c r="E123" s="10">
        <f>'[3]13 anys'!K34</f>
        <v>9</v>
      </c>
      <c r="F123" s="11">
        <f>'[3]13 anys'!L34</f>
        <v>9</v>
      </c>
      <c r="G123" s="10">
        <f>'[3]13 anys'!N34</f>
        <v>8</v>
      </c>
      <c r="H123" s="10">
        <f>'[3]13 anys'!Q34</f>
        <v>8.5</v>
      </c>
      <c r="I123" s="11">
        <f>'[3]13 anys'!R34</f>
        <v>8.25</v>
      </c>
      <c r="J123" s="12">
        <f>'[3]13 anys'!V34</f>
        <v>8.0625</v>
      </c>
    </row>
    <row r="124" spans="1:10" s="33" customFormat="1" x14ac:dyDescent="0.25">
      <c r="A124" s="204"/>
      <c r="B124" s="189" t="s">
        <v>14</v>
      </c>
      <c r="C124" s="192" t="s">
        <v>12</v>
      </c>
      <c r="D124" s="23">
        <f>'[3]13 anys'!H4</f>
        <v>8.25</v>
      </c>
      <c r="E124" s="23">
        <f>'[3]13 anys'!K4</f>
        <v>8</v>
      </c>
      <c r="F124" s="24">
        <f>'[3]13 anys'!L4</f>
        <v>8.125</v>
      </c>
      <c r="G124" s="23">
        <f>'[3]13 anys'!N4</f>
        <v>8</v>
      </c>
      <c r="H124" s="23">
        <f>'[3]13 anys'!Q4</f>
        <v>8.5</v>
      </c>
      <c r="I124" s="24">
        <f>'[3]13 anys'!R4</f>
        <v>8.25</v>
      </c>
      <c r="J124" s="9">
        <f>'[3]13 anys'!V4</f>
        <v>7.84375</v>
      </c>
    </row>
    <row r="125" spans="1:10" s="33" customFormat="1" x14ac:dyDescent="0.25">
      <c r="A125" s="204"/>
      <c r="B125" s="190"/>
      <c r="C125" s="193"/>
      <c r="D125" s="23">
        <f>'[3]13 anys'!H9</f>
        <v>4.75</v>
      </c>
      <c r="E125" s="23">
        <f>'[3]13 anys'!K9</f>
        <v>5.5</v>
      </c>
      <c r="F125" s="24">
        <f>'[3]13 anys'!L9</f>
        <v>5.125</v>
      </c>
      <c r="G125" s="23">
        <f>'[3]13 anys'!N9</f>
        <v>2</v>
      </c>
      <c r="H125" s="23">
        <f>'[3]13 anys'!Q9</f>
        <v>4</v>
      </c>
      <c r="I125" s="24">
        <f>'[3]13 anys'!R9</f>
        <v>3</v>
      </c>
      <c r="J125" s="9">
        <f>'[3]13 anys'!V9</f>
        <v>4.53125</v>
      </c>
    </row>
    <row r="126" spans="1:10" s="33" customFormat="1" x14ac:dyDescent="0.25">
      <c r="A126" s="204"/>
      <c r="B126" s="190"/>
      <c r="C126" s="193"/>
      <c r="D126" s="23">
        <f>'[3]13 anys'!H11</f>
        <v>3.6666666666666665</v>
      </c>
      <c r="E126" s="23">
        <f>'[3]13 anys'!K11</f>
        <v>5.5</v>
      </c>
      <c r="F126" s="24">
        <f>'[3]13 anys'!L11</f>
        <v>4.583333333333333</v>
      </c>
      <c r="G126" s="23">
        <f>'[3]13 anys'!N11</f>
        <v>4</v>
      </c>
      <c r="H126" s="23">
        <f>'[3]13 anys'!Q11</f>
        <v>4</v>
      </c>
      <c r="I126" s="24">
        <f>'[3]13 anys'!R11</f>
        <v>4</v>
      </c>
      <c r="J126" s="9">
        <f>'[3]13 anys'!V11</f>
        <v>4.645833333333333</v>
      </c>
    </row>
    <row r="127" spans="1:10" s="33" customFormat="1" x14ac:dyDescent="0.25">
      <c r="A127" s="204"/>
      <c r="B127" s="190"/>
      <c r="C127" s="193"/>
      <c r="D127" s="23">
        <f>'[3]13 anys'!H15</f>
        <v>4</v>
      </c>
      <c r="E127" s="13"/>
      <c r="F127" s="24">
        <f>'[3]13 anys'!L15</f>
        <v>4</v>
      </c>
      <c r="G127" s="13"/>
      <c r="H127" s="13"/>
      <c r="I127" s="13"/>
      <c r="J127" s="9">
        <f>'[3]13 anys'!V15</f>
        <v>5</v>
      </c>
    </row>
    <row r="128" spans="1:10" s="33" customFormat="1" x14ac:dyDescent="0.25">
      <c r="A128" s="204"/>
      <c r="B128" s="190"/>
      <c r="C128" s="193"/>
      <c r="D128" s="23">
        <f>'[3]13 anys'!H18</f>
        <v>7.25</v>
      </c>
      <c r="E128" s="23">
        <f>'[3]13 anys'!K18</f>
        <v>7.5</v>
      </c>
      <c r="F128" s="24">
        <f>'[3]13 anys'!L18</f>
        <v>7.375</v>
      </c>
      <c r="G128" s="23">
        <f>'[3]13 anys'!N18</f>
        <v>6</v>
      </c>
      <c r="H128" s="23">
        <f>'[3]13 anys'!Q18</f>
        <v>6</v>
      </c>
      <c r="I128" s="24">
        <f>'[3]13 anys'!R18</f>
        <v>6</v>
      </c>
      <c r="J128" s="9">
        <f>'[3]13 anys'!V18</f>
        <v>6.34375</v>
      </c>
    </row>
    <row r="129" spans="1:10" s="33" customFormat="1" x14ac:dyDescent="0.25">
      <c r="A129" s="204"/>
      <c r="B129" s="190"/>
      <c r="C129" s="193"/>
      <c r="D129" s="23">
        <f>'[3]13 anys'!H21</f>
        <v>7</v>
      </c>
      <c r="E129" s="23">
        <f>'[3]13 anys'!K21</f>
        <v>7</v>
      </c>
      <c r="F129" s="24">
        <f>'[3]13 anys'!L21</f>
        <v>7</v>
      </c>
      <c r="G129" s="23">
        <f>'[3]13 anys'!N21</f>
        <v>7</v>
      </c>
      <c r="H129" s="23">
        <f>'[3]13 anys'!Q21</f>
        <v>6.5</v>
      </c>
      <c r="I129" s="24">
        <f>'[3]13 anys'!R21</f>
        <v>6.75</v>
      </c>
      <c r="J129" s="9">
        <f>'[3]13 anys'!V21</f>
        <v>6.9375</v>
      </c>
    </row>
    <row r="130" spans="1:10" s="33" customFormat="1" x14ac:dyDescent="0.25">
      <c r="A130" s="204"/>
      <c r="B130" s="190"/>
      <c r="C130" s="193"/>
      <c r="D130" s="23">
        <f>'[3]13 anys'!H24</f>
        <v>8.75</v>
      </c>
      <c r="E130" s="23">
        <f>'[3]13 anys'!K24</f>
        <v>8</v>
      </c>
      <c r="F130" s="24">
        <f>'[3]13 anys'!L24</f>
        <v>8.375</v>
      </c>
      <c r="G130" s="23">
        <f>'[3]13 anys'!N24</f>
        <v>7</v>
      </c>
      <c r="H130" s="23">
        <f>'[3]13 anys'!Q24</f>
        <v>8</v>
      </c>
      <c r="I130" s="24">
        <f>'[3]13 anys'!R24</f>
        <v>7.5</v>
      </c>
      <c r="J130" s="9">
        <f>'[3]13 anys'!V24</f>
        <v>7.46875</v>
      </c>
    </row>
    <row r="131" spans="1:10" s="33" customFormat="1" x14ac:dyDescent="0.25">
      <c r="A131" s="204"/>
      <c r="B131" s="190"/>
      <c r="C131" s="193"/>
      <c r="D131" s="23">
        <f>'[3]13 anys'!H26</f>
        <v>9.25</v>
      </c>
      <c r="E131" s="23">
        <f>'[3]13 anys'!K26</f>
        <v>8</v>
      </c>
      <c r="F131" s="24">
        <f>'[3]13 anys'!L26</f>
        <v>8.625</v>
      </c>
      <c r="G131" s="23">
        <f>'[3]13 anys'!N26</f>
        <v>8</v>
      </c>
      <c r="H131" s="23">
        <f>'[3]13 anys'!Q26</f>
        <v>8.5</v>
      </c>
      <c r="I131" s="24">
        <f>'[3]13 anys'!R26</f>
        <v>8.25</v>
      </c>
      <c r="J131" s="9">
        <f>'[3]13 anys'!V26</f>
        <v>7.71875</v>
      </c>
    </row>
    <row r="132" spans="1:10" s="33" customFormat="1" x14ac:dyDescent="0.25">
      <c r="A132" s="204"/>
      <c r="B132" s="190"/>
      <c r="C132" s="193"/>
      <c r="D132" s="23">
        <f>'[3]13 anys'!H35</f>
        <v>7.75</v>
      </c>
      <c r="E132" s="23">
        <f>'[3]13 anys'!K35</f>
        <v>7.5</v>
      </c>
      <c r="F132" s="24">
        <f>'[3]13 anys'!L35</f>
        <v>7.625</v>
      </c>
      <c r="G132" s="23">
        <f>'[3]13 anys'!N35</f>
        <v>7</v>
      </c>
      <c r="H132" s="23">
        <f>'[3]13 anys'!Q35</f>
        <v>6.5</v>
      </c>
      <c r="I132" s="24">
        <f>'[3]13 anys'!R35</f>
        <v>6.75</v>
      </c>
      <c r="J132" s="9">
        <f>'[3]13 anys'!V35</f>
        <v>6.59375</v>
      </c>
    </row>
    <row r="133" spans="1:10" s="33" customFormat="1" x14ac:dyDescent="0.25">
      <c r="A133" s="204"/>
      <c r="B133" s="190"/>
      <c r="C133" s="193"/>
      <c r="D133" s="23">
        <f>'[3]13 anys'!H36</f>
        <v>5.75</v>
      </c>
      <c r="E133" s="23">
        <f>'[3]13 anys'!K36</f>
        <v>6.5</v>
      </c>
      <c r="F133" s="24">
        <f>'[3]13 anys'!L36</f>
        <v>6.125</v>
      </c>
      <c r="G133" s="23">
        <f>'[3]13 anys'!N36</f>
        <v>5</v>
      </c>
      <c r="H133" s="23">
        <f>'[3]13 anys'!Q36</f>
        <v>6.5</v>
      </c>
      <c r="I133" s="24">
        <f>'[3]13 anys'!R36</f>
        <v>5.75</v>
      </c>
      <c r="J133" s="9">
        <f>'[3]13 anys'!V36</f>
        <v>6.21875</v>
      </c>
    </row>
    <row r="134" spans="1:10" s="33" customFormat="1" x14ac:dyDescent="0.25">
      <c r="A134" s="204"/>
      <c r="B134" s="190"/>
      <c r="C134" s="193"/>
      <c r="D134" s="23">
        <f>'[3]13 anys'!H40</f>
        <v>4.333333333333333</v>
      </c>
      <c r="E134" s="23">
        <f>'[3]13 anys'!K40</f>
        <v>5.5</v>
      </c>
      <c r="F134" s="24">
        <f>'[3]13 anys'!L40</f>
        <v>4.9166666666666661</v>
      </c>
      <c r="G134" s="23">
        <f>'[3]13 anys'!N40</f>
        <v>5</v>
      </c>
      <c r="H134" s="23">
        <f>'[3]13 anys'!Q40</f>
        <v>5</v>
      </c>
      <c r="I134" s="24">
        <f>'[3]13 anys'!R40</f>
        <v>5</v>
      </c>
      <c r="J134" s="9">
        <f>'[3]13 anys'!V40</f>
        <v>5.2291666666666661</v>
      </c>
    </row>
    <row r="135" spans="1:10" s="33" customFormat="1" x14ac:dyDescent="0.25">
      <c r="A135" s="204"/>
      <c r="B135" s="190"/>
      <c r="C135" s="193"/>
      <c r="D135" s="23">
        <f>'[3]13 anys'!H41</f>
        <v>9</v>
      </c>
      <c r="E135" s="23">
        <f>'[3]13 anys'!K41</f>
        <v>9</v>
      </c>
      <c r="F135" s="24">
        <f>'[3]13 anys'!L41</f>
        <v>9</v>
      </c>
      <c r="G135" s="23">
        <f>'[3]13 anys'!N41</f>
        <v>9</v>
      </c>
      <c r="H135" s="23">
        <f>'[3]13 anys'!Q41</f>
        <v>9</v>
      </c>
      <c r="I135" s="24">
        <f>'[3]13 anys'!R41</f>
        <v>9</v>
      </c>
      <c r="J135" s="9">
        <f>'[3]13 anys'!V41</f>
        <v>8.75</v>
      </c>
    </row>
    <row r="136" spans="1:10" s="33" customFormat="1" x14ac:dyDescent="0.25">
      <c r="A136" s="204"/>
      <c r="B136" s="190"/>
      <c r="C136" s="193"/>
      <c r="D136" s="23">
        <f>'[3]13 anys'!H45</f>
        <v>6.666666666666667</v>
      </c>
      <c r="E136" s="23">
        <f>'[3]13 anys'!K45</f>
        <v>7</v>
      </c>
      <c r="F136" s="24">
        <f>'[3]13 anys'!L45</f>
        <v>6.8333333333333339</v>
      </c>
      <c r="G136" s="23">
        <f>'[3]13 anys'!N45</f>
        <v>6</v>
      </c>
      <c r="H136" s="23">
        <f>'[3]13 anys'!Q45</f>
        <v>6.5</v>
      </c>
      <c r="I136" s="24">
        <f>'[3]13 anys'!R45</f>
        <v>6.25</v>
      </c>
      <c r="J136" s="9">
        <f>'[3]13 anys'!V45</f>
        <v>6.7708333333333339</v>
      </c>
    </row>
    <row r="137" spans="1:10" s="33" customFormat="1" x14ac:dyDescent="0.25">
      <c r="A137" s="204"/>
      <c r="B137" s="190"/>
      <c r="C137" s="193"/>
      <c r="D137" s="23">
        <f>'[3]13 anys'!H48</f>
        <v>5.75</v>
      </c>
      <c r="E137" s="23">
        <f>'[3]13 anys'!K48</f>
        <v>5</v>
      </c>
      <c r="F137" s="24">
        <f>'[3]13 anys'!L48</f>
        <v>5.375</v>
      </c>
      <c r="G137" s="23">
        <f>'[3]13 anys'!N48</f>
        <v>5</v>
      </c>
      <c r="H137" s="23">
        <f>'[3]13 anys'!Q48</f>
        <v>5</v>
      </c>
      <c r="I137" s="24">
        <f>'[3]13 anys'!R48</f>
        <v>5</v>
      </c>
      <c r="J137" s="9">
        <f>'[3]13 anys'!V48</f>
        <v>4.84375</v>
      </c>
    </row>
    <row r="138" spans="1:10" s="33" customFormat="1" x14ac:dyDescent="0.25">
      <c r="A138" s="204"/>
      <c r="B138" s="190"/>
      <c r="C138" s="193"/>
      <c r="D138" s="23">
        <f>'[3]13 anys'!H49</f>
        <v>4.25</v>
      </c>
      <c r="E138" s="23">
        <f>'[3]13 anys'!K49</f>
        <v>5.5</v>
      </c>
      <c r="F138" s="24">
        <f>'[3]13 anys'!L49</f>
        <v>4.875</v>
      </c>
      <c r="G138" s="23">
        <f>'[3]13 anys'!N49</f>
        <v>2</v>
      </c>
      <c r="H138" s="23">
        <f>'[3]13 anys'!Q49</f>
        <v>5</v>
      </c>
      <c r="I138" s="24">
        <f>'[3]13 anys'!R49</f>
        <v>3.5</v>
      </c>
      <c r="J138" s="9">
        <f>'[3]13 anys'!V49</f>
        <v>4.84375</v>
      </c>
    </row>
    <row r="139" spans="1:10" s="33" customFormat="1" x14ac:dyDescent="0.25">
      <c r="A139" s="204"/>
      <c r="B139" s="190"/>
      <c r="C139" s="193"/>
      <c r="D139" s="23">
        <f>'[3]13 anys'!H50</f>
        <v>3.6666666666666665</v>
      </c>
      <c r="E139" s="23">
        <f>'[3]13 anys'!K50</f>
        <v>6</v>
      </c>
      <c r="F139" s="24">
        <f>'[3]13 anys'!L50</f>
        <v>4.833333333333333</v>
      </c>
      <c r="G139" s="23">
        <f>'[3]13 anys'!N50</f>
        <v>6</v>
      </c>
      <c r="H139" s="23">
        <f>'[3]13 anys'!Q50</f>
        <v>5.5</v>
      </c>
      <c r="I139" s="24">
        <f>'[3]13 anys'!R50</f>
        <v>5.75</v>
      </c>
      <c r="J139" s="9">
        <f>'[3]13 anys'!V50</f>
        <v>5.145833333333333</v>
      </c>
    </row>
    <row r="140" spans="1:10" s="33" customFormat="1" x14ac:dyDescent="0.25">
      <c r="A140" s="204"/>
      <c r="B140" s="190"/>
      <c r="C140" s="193"/>
      <c r="D140" s="23">
        <f>'[3]13 anys'!H53</f>
        <v>9</v>
      </c>
      <c r="E140" s="23">
        <f>'[3]13 anys'!K53</f>
        <v>9</v>
      </c>
      <c r="F140" s="24">
        <f>'[3]13 anys'!L53</f>
        <v>9</v>
      </c>
      <c r="G140" s="23">
        <f>'[3]13 anys'!N53</f>
        <v>7</v>
      </c>
      <c r="H140" s="23">
        <f>'[3]13 anys'!Q53</f>
        <v>9</v>
      </c>
      <c r="I140" s="24">
        <f>'[3]13 anys'!R53</f>
        <v>8</v>
      </c>
      <c r="J140" s="9">
        <f>'[3]13 anys'!V53</f>
        <v>8.25</v>
      </c>
    </row>
    <row r="141" spans="1:10" s="33" customFormat="1" x14ac:dyDescent="0.25">
      <c r="A141" s="204"/>
      <c r="B141" s="190"/>
      <c r="C141" s="193"/>
      <c r="D141" s="23">
        <f>'[3]13 anys'!H54</f>
        <v>6.5</v>
      </c>
      <c r="E141" s="23">
        <f>'[3]13 anys'!K54</f>
        <v>7.5</v>
      </c>
      <c r="F141" s="24">
        <f>'[3]13 anys'!L54</f>
        <v>7</v>
      </c>
      <c r="G141" s="23">
        <f>'[3]13 anys'!N54</f>
        <v>5</v>
      </c>
      <c r="H141" s="23">
        <f>'[3]13 anys'!Q54</f>
        <v>6.5</v>
      </c>
      <c r="I141" s="24">
        <f>'[3]13 anys'!R54</f>
        <v>5.75</v>
      </c>
      <c r="J141" s="9">
        <f>'[3]13 anys'!V54</f>
        <v>6.6875</v>
      </c>
    </row>
    <row r="142" spans="1:10" s="33" customFormat="1" x14ac:dyDescent="0.25">
      <c r="A142" s="204"/>
      <c r="B142" s="190"/>
      <c r="C142" s="193"/>
      <c r="D142" s="23">
        <f>'[3]13 anys'!H59</f>
        <v>4.666666666666667</v>
      </c>
      <c r="E142" s="23">
        <f>'[3]13 anys'!K59</f>
        <v>5</v>
      </c>
      <c r="F142" s="24">
        <f>'[3]13 anys'!L59</f>
        <v>4.8333333333333339</v>
      </c>
      <c r="G142" s="23">
        <f>'[3]13 anys'!N59</f>
        <v>5</v>
      </c>
      <c r="H142" s="23">
        <f>'[3]13 anys'!Q59</f>
        <v>5</v>
      </c>
      <c r="I142" s="24">
        <f>'[3]13 anys'!R59</f>
        <v>5</v>
      </c>
      <c r="J142" s="9">
        <f>'[3]13 anys'!V59</f>
        <v>5.7666666666666675</v>
      </c>
    </row>
    <row r="143" spans="1:10" s="33" customFormat="1" x14ac:dyDescent="0.25">
      <c r="A143" s="204"/>
      <c r="B143" s="190"/>
      <c r="C143" s="193"/>
      <c r="D143" s="23">
        <f>'[3]13 anys'!H60</f>
        <v>6</v>
      </c>
      <c r="E143" s="23">
        <f>'[3]13 anys'!K60</f>
        <v>7.5</v>
      </c>
      <c r="F143" s="24">
        <f>'[3]13 anys'!L60</f>
        <v>6.75</v>
      </c>
      <c r="G143" s="23">
        <f>'[3]13 anys'!N60</f>
        <v>5</v>
      </c>
      <c r="H143" s="23">
        <f>'[3]13 anys'!Q60</f>
        <v>6.5</v>
      </c>
      <c r="I143" s="24">
        <f>'[3]13 anys'!R60</f>
        <v>5.75</v>
      </c>
      <c r="J143" s="9">
        <f>'[3]13 anys'!V60</f>
        <v>6.625</v>
      </c>
    </row>
    <row r="144" spans="1:10" s="33" customFormat="1" x14ac:dyDescent="0.25">
      <c r="A144" s="204"/>
      <c r="B144" s="190"/>
      <c r="C144" s="193"/>
      <c r="D144" s="23">
        <f>'[3]13 anys'!H61</f>
        <v>8.6666666666666661</v>
      </c>
      <c r="E144" s="23">
        <f>'[3]13 anys'!K61</f>
        <v>9</v>
      </c>
      <c r="F144" s="24">
        <f>'[3]13 anys'!L61</f>
        <v>8.8333333333333321</v>
      </c>
      <c r="G144" s="23">
        <f>'[3]13 anys'!N61</f>
        <v>8</v>
      </c>
      <c r="H144" s="23">
        <f>'[3]13 anys'!Q61</f>
        <v>9</v>
      </c>
      <c r="I144" s="24">
        <f>'[3]13 anys'!R61</f>
        <v>8.5</v>
      </c>
      <c r="J144" s="9">
        <f>'[3]13 anys'!V61</f>
        <v>8.7777777777777768</v>
      </c>
    </row>
    <row r="145" spans="1:10" s="33" customFormat="1" x14ac:dyDescent="0.25">
      <c r="A145" s="204"/>
      <c r="B145" s="190"/>
      <c r="C145" s="193"/>
      <c r="D145" s="23">
        <f>'[3]13 anys'!H62</f>
        <v>4.333333333333333</v>
      </c>
      <c r="E145" s="23">
        <f>'[3]13 anys'!K62</f>
        <v>5</v>
      </c>
      <c r="F145" s="24">
        <f>'[3]13 anys'!L62</f>
        <v>4.6666666666666661</v>
      </c>
      <c r="G145" s="23">
        <f>'[3]13 anys'!N62</f>
        <v>5</v>
      </c>
      <c r="H145" s="23">
        <f>'[3]13 anys'!Q62</f>
        <v>5</v>
      </c>
      <c r="I145" s="24">
        <f>'[3]13 anys'!R62</f>
        <v>5</v>
      </c>
      <c r="J145" s="9">
        <f>'[3]13 anys'!V62</f>
        <v>5.9333333333333327</v>
      </c>
    </row>
    <row r="146" spans="1:10" s="33" customFormat="1" x14ac:dyDescent="0.25">
      <c r="A146" s="204"/>
      <c r="B146" s="190"/>
      <c r="C146" s="193"/>
      <c r="D146" s="23">
        <f>'[3]13 anys'!H63</f>
        <v>8</v>
      </c>
      <c r="E146" s="23">
        <f>'[3]13 anys'!K63</f>
        <v>8</v>
      </c>
      <c r="F146" s="24">
        <f>'[3]13 anys'!L63</f>
        <v>8</v>
      </c>
      <c r="G146" s="23">
        <f>'[3]13 anys'!N63</f>
        <v>6</v>
      </c>
      <c r="H146" s="23">
        <f>'[3]13 anys'!Q63</f>
        <v>7</v>
      </c>
      <c r="I146" s="24">
        <f>'[3]13 anys'!R63</f>
        <v>6.5</v>
      </c>
      <c r="J146" s="9">
        <f>'[3]13 anys'!V63</f>
        <v>6.875</v>
      </c>
    </row>
    <row r="147" spans="1:10" s="33" customFormat="1" x14ac:dyDescent="0.25">
      <c r="A147" s="204"/>
      <c r="B147" s="190"/>
      <c r="C147" s="193"/>
      <c r="D147" s="23">
        <f>'[3]13 anys'!H64</f>
        <v>8</v>
      </c>
      <c r="E147" s="23">
        <f>'[3]13 anys'!K64</f>
        <v>9</v>
      </c>
      <c r="F147" s="24">
        <f>'[3]13 anys'!L64</f>
        <v>8.5</v>
      </c>
      <c r="G147" s="23">
        <f>'[3]13 anys'!N64</f>
        <v>8</v>
      </c>
      <c r="H147" s="23">
        <f>'[3]13 anys'!Q64</f>
        <v>8</v>
      </c>
      <c r="I147" s="24">
        <f>'[3]13 anys'!R64</f>
        <v>8</v>
      </c>
      <c r="J147" s="9">
        <f>'[3]13 anys'!V64</f>
        <v>8.125</v>
      </c>
    </row>
    <row r="148" spans="1:10" s="33" customFormat="1" x14ac:dyDescent="0.25">
      <c r="A148" s="204"/>
      <c r="B148" s="190"/>
      <c r="C148" s="193"/>
      <c r="D148" s="23">
        <f>'[3]13 anys'!H69</f>
        <v>9.3333333333333339</v>
      </c>
      <c r="E148" s="23">
        <f>'[3]13 anys'!K69</f>
        <v>9</v>
      </c>
      <c r="F148" s="24">
        <f>'[3]13 anys'!L69</f>
        <v>9.1666666666666679</v>
      </c>
      <c r="G148" s="23">
        <f>'[3]13 anys'!N69</f>
        <v>8</v>
      </c>
      <c r="H148" s="23">
        <f>'[3]13 anys'!Q69</f>
        <v>9</v>
      </c>
      <c r="I148" s="24">
        <f>'[3]13 anys'!R69</f>
        <v>8.5</v>
      </c>
      <c r="J148" s="9">
        <f>'[3]13 anys'!V69</f>
        <v>8.4166666666666679</v>
      </c>
    </row>
    <row r="149" spans="1:10" s="33" customFormat="1" x14ac:dyDescent="0.25">
      <c r="A149" s="204"/>
      <c r="B149" s="190"/>
      <c r="C149" s="193"/>
      <c r="D149" s="23">
        <f>'[3]13 anys'!H71</f>
        <v>5.4</v>
      </c>
      <c r="E149" s="23">
        <f>'[3]13 anys'!K71</f>
        <v>6</v>
      </c>
      <c r="F149" s="24">
        <f>'[3]13 anys'!L71</f>
        <v>5.7</v>
      </c>
      <c r="G149" s="23">
        <f>'[3]13 anys'!N71</f>
        <v>5</v>
      </c>
      <c r="H149" s="23">
        <f>'[3]13 anys'!Q71</f>
        <v>5.5</v>
      </c>
      <c r="I149" s="24">
        <f>'[3]13 anys'!R71</f>
        <v>5.25</v>
      </c>
      <c r="J149" s="9">
        <f>'[3]13 anys'!V71</f>
        <v>5.4874999999999998</v>
      </c>
    </row>
    <row r="150" spans="1:10" s="33" customFormat="1" x14ac:dyDescent="0.25">
      <c r="A150" s="204"/>
      <c r="B150" s="190"/>
      <c r="C150" s="193"/>
      <c r="D150" s="23">
        <f>'[3]13 anys'!H74</f>
        <v>7</v>
      </c>
      <c r="E150" s="23">
        <f>'[3]13 anys'!K74</f>
        <v>7</v>
      </c>
      <c r="F150" s="24">
        <f>'[3]13 anys'!L74</f>
        <v>7</v>
      </c>
      <c r="G150" s="23">
        <f>'[3]13 anys'!N74</f>
        <v>7</v>
      </c>
      <c r="H150" s="23">
        <f>'[3]13 anys'!Q74</f>
        <v>7</v>
      </c>
      <c r="I150" s="24">
        <f>'[3]13 anys'!R74</f>
        <v>7</v>
      </c>
      <c r="J150" s="9">
        <f>'[3]13 anys'!V74</f>
        <v>7.5</v>
      </c>
    </row>
    <row r="151" spans="1:10" s="33" customFormat="1" x14ac:dyDescent="0.25">
      <c r="A151" s="204"/>
      <c r="B151" s="190"/>
      <c r="C151" s="193"/>
      <c r="D151" s="23">
        <f>'[3]13 anys'!H76</f>
        <v>5.6</v>
      </c>
      <c r="E151" s="23">
        <f>'[3]13 anys'!K76</f>
        <v>7</v>
      </c>
      <c r="F151" s="24">
        <f>'[3]13 anys'!L76</f>
        <v>6.3</v>
      </c>
      <c r="G151" s="23">
        <f>'[3]13 anys'!N76</f>
        <v>5</v>
      </c>
      <c r="H151" s="23">
        <f>'[3]13 anys'!Q76</f>
        <v>6.5</v>
      </c>
      <c r="I151" s="24">
        <f>'[3]13 anys'!R76</f>
        <v>5.75</v>
      </c>
      <c r="J151" s="9">
        <f>'[3]13 anys'!V76</f>
        <v>6.0125000000000002</v>
      </c>
    </row>
    <row r="152" spans="1:10" s="33" customFormat="1" x14ac:dyDescent="0.25">
      <c r="A152" s="204"/>
      <c r="B152" s="190"/>
      <c r="C152" s="193"/>
      <c r="D152" s="23">
        <f>'[3]13 anys'!H77</f>
        <v>6.2</v>
      </c>
      <c r="E152" s="23">
        <f>'[3]13 anys'!K77</f>
        <v>7</v>
      </c>
      <c r="F152" s="24">
        <f>'[3]13 anys'!L77</f>
        <v>6.6</v>
      </c>
      <c r="G152" s="23">
        <f>'[3]13 anys'!N77</f>
        <v>5</v>
      </c>
      <c r="H152" s="23">
        <f>'[3]13 anys'!Q77</f>
        <v>5.5</v>
      </c>
      <c r="I152" s="24">
        <f>'[3]13 anys'!R77</f>
        <v>5.25</v>
      </c>
      <c r="J152" s="9">
        <f>'[3]13 anys'!V77</f>
        <v>6.4625000000000004</v>
      </c>
    </row>
    <row r="153" spans="1:10" s="33" customFormat="1" x14ac:dyDescent="0.25">
      <c r="A153" s="204"/>
      <c r="B153" s="190"/>
      <c r="C153" s="193"/>
      <c r="D153" s="23">
        <f>'[3]13 anys'!H78</f>
        <v>5.333333333333333</v>
      </c>
      <c r="E153" s="23">
        <f>'[3]13 anys'!K78</f>
        <v>6</v>
      </c>
      <c r="F153" s="24">
        <f>'[3]13 anys'!L78</f>
        <v>5.6666666666666661</v>
      </c>
      <c r="G153" s="23">
        <f>'[3]13 anys'!N78</f>
        <v>5</v>
      </c>
      <c r="H153" s="23">
        <f>'[3]13 anys'!Q78</f>
        <v>5.5</v>
      </c>
      <c r="I153" s="24">
        <f>'[3]13 anys'!R78</f>
        <v>5.25</v>
      </c>
      <c r="J153" s="9">
        <f>'[3]13 anys'!V78</f>
        <v>5.4791666666666661</v>
      </c>
    </row>
    <row r="154" spans="1:10" s="33" customFormat="1" x14ac:dyDescent="0.25">
      <c r="A154" s="204"/>
      <c r="B154" s="190"/>
      <c r="C154" s="193"/>
      <c r="D154" s="23">
        <f>'[3]13 anys'!H81</f>
        <v>5.5</v>
      </c>
      <c r="E154" s="23">
        <f>'[3]13 anys'!K81</f>
        <v>7.5</v>
      </c>
      <c r="F154" s="24">
        <f>'[3]13 anys'!L81</f>
        <v>6.5</v>
      </c>
      <c r="G154" s="23">
        <f>'[3]13 anys'!N81</f>
        <v>6</v>
      </c>
      <c r="H154" s="23">
        <f>'[3]13 anys'!Q81</f>
        <v>6.5</v>
      </c>
      <c r="I154" s="24">
        <f>'[3]13 anys'!R81</f>
        <v>6.25</v>
      </c>
      <c r="J154" s="9">
        <f>'[3]13 anys'!V81</f>
        <v>6.1875</v>
      </c>
    </row>
    <row r="155" spans="1:10" s="33" customFormat="1" x14ac:dyDescent="0.25">
      <c r="A155" s="204"/>
      <c r="B155" s="190"/>
      <c r="C155" s="193"/>
      <c r="D155" s="23">
        <f>'[3]13 anys'!H84</f>
        <v>3.3333333333333335</v>
      </c>
      <c r="E155" s="23">
        <f>'[3]13 anys'!K84</f>
        <v>2.5</v>
      </c>
      <c r="F155" s="24">
        <f>'[3]13 anys'!L84</f>
        <v>2.916666666666667</v>
      </c>
      <c r="G155" s="23">
        <f>'[3]13 anys'!N84</f>
        <v>4</v>
      </c>
      <c r="H155" s="23">
        <f>'[3]13 anys'!Q84</f>
        <v>3.5</v>
      </c>
      <c r="I155" s="24">
        <f>'[3]13 anys'!R84</f>
        <v>3.75</v>
      </c>
      <c r="J155" s="9">
        <f>'[3]13 anys'!V84</f>
        <v>2.416666666666667</v>
      </c>
    </row>
    <row r="156" spans="1:10" s="33" customFormat="1" x14ac:dyDescent="0.25">
      <c r="A156" s="204"/>
      <c r="B156" s="190"/>
      <c r="C156" s="193"/>
      <c r="D156" s="23">
        <f>'[3]13 anys'!H85</f>
        <v>6</v>
      </c>
      <c r="E156" s="23">
        <f>'[3]13 anys'!K85</f>
        <v>10</v>
      </c>
      <c r="F156" s="24">
        <f>'[3]13 anys'!L85</f>
        <v>8</v>
      </c>
      <c r="G156" s="23">
        <f>'[3]13 anys'!N85</f>
        <v>6</v>
      </c>
      <c r="H156" s="23">
        <f>'[3]13 anys'!Q85</f>
        <v>7</v>
      </c>
      <c r="I156" s="24">
        <f>'[3]13 anys'!R85</f>
        <v>6.5</v>
      </c>
      <c r="J156" s="9">
        <f>'[3]13 anys'!V85</f>
        <v>6.875</v>
      </c>
    </row>
    <row r="157" spans="1:10" s="33" customFormat="1" x14ac:dyDescent="0.25">
      <c r="A157" s="204"/>
      <c r="B157" s="190"/>
      <c r="C157" s="193"/>
      <c r="D157" s="23">
        <f>'[3]13 anys'!H90</f>
        <v>7</v>
      </c>
      <c r="E157" s="23">
        <f>'[3]13 anys'!K90</f>
        <v>7</v>
      </c>
      <c r="F157" s="24">
        <f>'[3]13 anys'!L90</f>
        <v>7</v>
      </c>
      <c r="G157" s="23">
        <f>'[3]13 anys'!N90</f>
        <v>5</v>
      </c>
      <c r="H157" s="23">
        <f>'[3]13 anys'!Q90</f>
        <v>6</v>
      </c>
      <c r="I157" s="24">
        <f>'[3]13 anys'!R90</f>
        <v>5.5</v>
      </c>
      <c r="J157" s="9">
        <f>'[3]13 anys'!V90</f>
        <v>6.375</v>
      </c>
    </row>
    <row r="158" spans="1:10" s="33" customFormat="1" x14ac:dyDescent="0.25">
      <c r="A158" s="204"/>
      <c r="B158" s="190"/>
      <c r="C158" s="193"/>
      <c r="D158" s="23">
        <f>'[3]13 anys'!H91</f>
        <v>9</v>
      </c>
      <c r="E158" s="23">
        <f>'[3]13 anys'!K91</f>
        <v>9.5</v>
      </c>
      <c r="F158" s="24">
        <f>'[3]13 anys'!L91</f>
        <v>9.25</v>
      </c>
      <c r="G158" s="23">
        <f>'[3]13 anys'!N91</f>
        <v>9</v>
      </c>
      <c r="H158" s="23">
        <f>'[3]13 anys'!Q91</f>
        <v>9.5</v>
      </c>
      <c r="I158" s="24">
        <f>'[3]13 anys'!R91</f>
        <v>9.25</v>
      </c>
      <c r="J158" s="9">
        <f>'[3]13 anys'!V91</f>
        <v>9.375</v>
      </c>
    </row>
    <row r="159" spans="1:10" s="33" customFormat="1" x14ac:dyDescent="0.25">
      <c r="A159" s="204"/>
      <c r="B159" s="190"/>
      <c r="C159" s="193"/>
      <c r="D159" s="7">
        <f>'[3]13 anys'!H92</f>
        <v>3.25</v>
      </c>
      <c r="E159" s="7">
        <f>'[3]13 anys'!K92</f>
        <v>4</v>
      </c>
      <c r="F159" s="8">
        <f>'[3]13 anys'!L92</f>
        <v>3.625</v>
      </c>
      <c r="G159" s="7">
        <f>'[3]13 anys'!N92</f>
        <v>5</v>
      </c>
      <c r="H159" s="7">
        <f>'[3]13 anys'!Q92</f>
        <v>4</v>
      </c>
      <c r="I159" s="8">
        <f>'[3]13 anys'!R92</f>
        <v>4.5</v>
      </c>
      <c r="J159" s="9">
        <f>'[3]13 anys'!V92</f>
        <v>3.28125</v>
      </c>
    </row>
    <row r="160" spans="1:10" s="33" customFormat="1" x14ac:dyDescent="0.25">
      <c r="A160" s="204"/>
      <c r="B160" s="190"/>
      <c r="C160" s="193"/>
      <c r="D160" s="23">
        <f>'[3]13 anys'!H96</f>
        <v>7.666666666666667</v>
      </c>
      <c r="E160" s="23">
        <f>'[3]13 anys'!K96</f>
        <v>8</v>
      </c>
      <c r="F160" s="24">
        <f>'[3]13 anys'!L96</f>
        <v>7.8333333333333339</v>
      </c>
      <c r="G160" s="23">
        <f>'[3]13 anys'!N96</f>
        <v>6</v>
      </c>
      <c r="H160" s="23">
        <f>'[3]13 anys'!Q96</f>
        <v>8</v>
      </c>
      <c r="I160" s="24">
        <f>'[3]13 anys'!R96</f>
        <v>7</v>
      </c>
      <c r="J160" s="9">
        <f>'[3]13 anys'!V96</f>
        <v>8.2083333333333339</v>
      </c>
    </row>
    <row r="161" spans="1:10" s="33" customFormat="1" x14ac:dyDescent="0.25">
      <c r="A161" s="204"/>
      <c r="B161" s="190"/>
      <c r="C161" s="193"/>
      <c r="D161" s="23">
        <f>'[3]13 anys'!H98</f>
        <v>6.25</v>
      </c>
      <c r="E161" s="23">
        <f>'[3]13 anys'!K98</f>
        <v>9</v>
      </c>
      <c r="F161" s="24">
        <f>'[3]13 anys'!L98</f>
        <v>7.625</v>
      </c>
      <c r="G161" s="23">
        <f>'[3]13 anys'!N98</f>
        <v>6</v>
      </c>
      <c r="H161" s="23">
        <f>'[3]13 anys'!Q98</f>
        <v>7</v>
      </c>
      <c r="I161" s="24">
        <f>'[3]13 anys'!R98</f>
        <v>6.5</v>
      </c>
      <c r="J161" s="9">
        <f>'[3]13 anys'!V98</f>
        <v>6.78125</v>
      </c>
    </row>
    <row r="162" spans="1:10" s="33" customFormat="1" x14ac:dyDescent="0.25">
      <c r="A162" s="204"/>
      <c r="B162" s="190"/>
      <c r="C162" s="193"/>
      <c r="D162" s="23">
        <f>'[3]13 anys'!H101</f>
        <v>4.75</v>
      </c>
      <c r="E162" s="23">
        <f>'[3]13 anys'!K101</f>
        <v>3</v>
      </c>
      <c r="F162" s="24">
        <f>'[3]13 anys'!L101</f>
        <v>3.875</v>
      </c>
      <c r="G162" s="23">
        <f>'[3]13 anys'!N101</f>
        <v>4</v>
      </c>
      <c r="H162" s="23">
        <f>'[3]13 anys'!Q101</f>
        <v>4</v>
      </c>
      <c r="I162" s="24">
        <f>'[3]13 anys'!R101</f>
        <v>4</v>
      </c>
      <c r="J162" s="9">
        <f>'[3]13 anys'!V101</f>
        <v>2.46875</v>
      </c>
    </row>
    <row r="163" spans="1:10" s="33" customFormat="1" x14ac:dyDescent="0.25">
      <c r="A163" s="204"/>
      <c r="B163" s="190"/>
      <c r="C163" s="193"/>
      <c r="D163" s="23">
        <f>'[3]13 anys'!H103</f>
        <v>3.4</v>
      </c>
      <c r="E163" s="23">
        <f>'[3]13 anys'!K103</f>
        <v>5.5</v>
      </c>
      <c r="F163" s="24">
        <f>'[3]13 anys'!L103</f>
        <v>4.45</v>
      </c>
      <c r="G163" s="23">
        <f>'[3]13 anys'!N103</f>
        <v>3</v>
      </c>
      <c r="H163" s="23">
        <f>'[3]13 anys'!Q103</f>
        <v>3</v>
      </c>
      <c r="I163" s="24">
        <f>'[3]13 anys'!R103</f>
        <v>3</v>
      </c>
      <c r="J163" s="9">
        <f>'[3]13 anys'!V103</f>
        <v>3.1124999999999998</v>
      </c>
    </row>
    <row r="164" spans="1:10" s="33" customFormat="1" x14ac:dyDescent="0.25">
      <c r="A164" s="204"/>
      <c r="B164" s="190"/>
      <c r="C164" s="193"/>
      <c r="D164" s="23">
        <f>'[3]13 anys'!H113</f>
        <v>3.6666666666666665</v>
      </c>
      <c r="E164" s="23">
        <f>'[3]13 anys'!K113</f>
        <v>4.5</v>
      </c>
      <c r="F164" s="24">
        <f>'[3]13 anys'!L113</f>
        <v>4.083333333333333</v>
      </c>
      <c r="G164" s="23">
        <f>'[3]13 anys'!N113</f>
        <v>4</v>
      </c>
      <c r="H164" s="23">
        <f>'[3]13 anys'!Q113</f>
        <v>6</v>
      </c>
      <c r="I164" s="24">
        <f>'[3]13 anys'!R113</f>
        <v>5</v>
      </c>
      <c r="J164" s="9">
        <f>'[3]13 anys'!V113</f>
        <v>4.520833333333333</v>
      </c>
    </row>
    <row r="165" spans="1:10" s="33" customFormat="1" x14ac:dyDescent="0.25">
      <c r="A165" s="204"/>
      <c r="B165" s="190"/>
      <c r="C165" s="193"/>
      <c r="D165" s="23">
        <f>'[3]13 anys'!H114</f>
        <v>3.5</v>
      </c>
      <c r="E165" s="23">
        <f>'[3]13 anys'!K114</f>
        <v>5</v>
      </c>
      <c r="F165" s="24">
        <f>'[3]13 anys'!L114</f>
        <v>4.25</v>
      </c>
      <c r="G165" s="23">
        <f>'[3]13 anys'!N114</f>
        <v>5</v>
      </c>
      <c r="H165" s="23">
        <f>'[3]13 anys'!Q114</f>
        <v>5</v>
      </c>
      <c r="I165" s="24">
        <f>'[3]13 anys'!R114</f>
        <v>5</v>
      </c>
      <c r="J165" s="9">
        <f>'[3]13 anys'!V114</f>
        <v>4.5625</v>
      </c>
    </row>
    <row r="166" spans="1:10" s="33" customFormat="1" x14ac:dyDescent="0.25">
      <c r="A166" s="204"/>
      <c r="B166" s="190"/>
      <c r="C166" s="194"/>
      <c r="D166" s="10">
        <f>'[3]13 anys'!H117</f>
        <v>3.75</v>
      </c>
      <c r="E166" s="10">
        <f>'[3]13 anys'!K117</f>
        <v>5.5</v>
      </c>
      <c r="F166" s="11">
        <f>'[3]13 anys'!L117</f>
        <v>4.625</v>
      </c>
      <c r="G166" s="10">
        <f>'[3]13 anys'!N117</f>
        <v>5</v>
      </c>
      <c r="H166" s="10">
        <f>'[3]13 anys'!Q117</f>
        <v>3</v>
      </c>
      <c r="I166" s="11">
        <f>'[3]13 anys'!R117</f>
        <v>4</v>
      </c>
      <c r="J166" s="12">
        <f>'[3]13 anys'!V117</f>
        <v>4.65625</v>
      </c>
    </row>
    <row r="167" spans="1:10" s="33" customFormat="1" x14ac:dyDescent="0.25">
      <c r="A167" s="204"/>
      <c r="B167" s="190"/>
      <c r="C167" s="195" t="s">
        <v>13</v>
      </c>
      <c r="D167" s="23">
        <f>'[3]13 anys'!H3</f>
        <v>3.8</v>
      </c>
      <c r="E167" s="23">
        <f>'[3]13 anys'!K3</f>
        <v>5.5</v>
      </c>
      <c r="F167" s="24">
        <f>'[3]13 anys'!L3</f>
        <v>4.6500000000000004</v>
      </c>
      <c r="G167" s="23">
        <f>'[3]13 anys'!N3</f>
        <v>4</v>
      </c>
      <c r="H167" s="23">
        <f>'[3]13 anys'!Q3</f>
        <v>4</v>
      </c>
      <c r="I167" s="24">
        <f>'[3]13 anys'!R3</f>
        <v>4</v>
      </c>
      <c r="J167" s="9">
        <f>'[3]13 anys'!V3</f>
        <v>4.6624999999999996</v>
      </c>
    </row>
    <row r="168" spans="1:10" s="33" customFormat="1" x14ac:dyDescent="0.25">
      <c r="A168" s="204"/>
      <c r="B168" s="190"/>
      <c r="C168" s="196"/>
      <c r="D168" s="23">
        <f>'[3]13 anys'!H27</f>
        <v>8</v>
      </c>
      <c r="E168" s="23">
        <f>'[3]13 anys'!K27</f>
        <v>9</v>
      </c>
      <c r="F168" s="24">
        <f>'[3]13 anys'!L27</f>
        <v>8.5</v>
      </c>
      <c r="G168" s="23">
        <f>'[3]13 anys'!N27</f>
        <v>7</v>
      </c>
      <c r="H168" s="23">
        <f>'[3]13 anys'!Q27</f>
        <v>8</v>
      </c>
      <c r="I168" s="24">
        <f>'[3]13 anys'!R27</f>
        <v>7.5</v>
      </c>
      <c r="J168" s="9">
        <f>'[3]13 anys'!V27</f>
        <v>7.5</v>
      </c>
    </row>
    <row r="169" spans="1:10" s="33" customFormat="1" x14ac:dyDescent="0.25">
      <c r="A169" s="204"/>
      <c r="B169" s="190"/>
      <c r="C169" s="196"/>
      <c r="D169" s="23">
        <f>'[3]13 anys'!H32</f>
        <v>9.25</v>
      </c>
      <c r="E169" s="23">
        <f>'[3]13 anys'!K32</f>
        <v>9</v>
      </c>
      <c r="F169" s="24">
        <f>'[3]13 anys'!L32</f>
        <v>9.125</v>
      </c>
      <c r="G169" s="23">
        <f>'[3]13 anys'!N32</f>
        <v>9</v>
      </c>
      <c r="H169" s="23">
        <f>'[3]13 anys'!Q32</f>
        <v>9</v>
      </c>
      <c r="I169" s="24">
        <f>'[3]13 anys'!R32</f>
        <v>9</v>
      </c>
      <c r="J169" s="9">
        <f>'[3]13 anys'!V32</f>
        <v>8.78125</v>
      </c>
    </row>
    <row r="170" spans="1:10" s="33" customFormat="1" x14ac:dyDescent="0.25">
      <c r="A170" s="204"/>
      <c r="B170" s="190"/>
      <c r="C170" s="196"/>
      <c r="D170" s="23">
        <f>'[3]13 anys'!H37</f>
        <v>3.6666666666666665</v>
      </c>
      <c r="E170" s="23">
        <f>'[3]13 anys'!K37</f>
        <v>5</v>
      </c>
      <c r="F170" s="24">
        <f>'[3]13 anys'!L37</f>
        <v>4.333333333333333</v>
      </c>
      <c r="G170" s="23">
        <f>'[3]13 anys'!N37</f>
        <v>5</v>
      </c>
      <c r="H170" s="23">
        <f>'[3]13 anys'!Q37</f>
        <v>5</v>
      </c>
      <c r="I170" s="24">
        <f>'[3]13 anys'!R37</f>
        <v>5</v>
      </c>
      <c r="J170" s="9">
        <f>'[3]13 anys'!V37</f>
        <v>5.083333333333333</v>
      </c>
    </row>
    <row r="171" spans="1:10" s="33" customFormat="1" x14ac:dyDescent="0.25">
      <c r="A171" s="204"/>
      <c r="B171" s="190"/>
      <c r="C171" s="196"/>
      <c r="D171" s="23">
        <f>'[3]13 anys'!H38</f>
        <v>5.8</v>
      </c>
      <c r="E171" s="23">
        <f>'[3]13 anys'!K38</f>
        <v>5.5</v>
      </c>
      <c r="F171" s="24">
        <f>'[3]13 anys'!L38</f>
        <v>5.65</v>
      </c>
      <c r="G171" s="23">
        <f>'[3]13 anys'!N38</f>
        <v>5</v>
      </c>
      <c r="H171" s="23">
        <f>'[3]13 anys'!Q38</f>
        <v>5</v>
      </c>
      <c r="I171" s="24">
        <f>'[3]13 anys'!R38</f>
        <v>5</v>
      </c>
      <c r="J171" s="9">
        <f>'[3]13 anys'!V38</f>
        <v>5.6624999999999996</v>
      </c>
    </row>
    <row r="172" spans="1:10" s="33" customFormat="1" x14ac:dyDescent="0.25">
      <c r="A172" s="204"/>
      <c r="B172" s="190"/>
      <c r="C172" s="196"/>
      <c r="D172" s="23">
        <f>'[3]13 anys'!H39</f>
        <v>6</v>
      </c>
      <c r="E172" s="23">
        <f>'[3]13 anys'!K39</f>
        <v>6.5</v>
      </c>
      <c r="F172" s="24">
        <f>'[3]13 anys'!L39</f>
        <v>6.25</v>
      </c>
      <c r="G172" s="23">
        <f>'[3]13 anys'!N39</f>
        <v>7</v>
      </c>
      <c r="H172" s="23">
        <f>'[3]13 anys'!Q39</f>
        <v>7.5</v>
      </c>
      <c r="I172" s="24">
        <f>'[3]13 anys'!R39</f>
        <v>7.25</v>
      </c>
      <c r="J172" s="9">
        <f>'[3]13 anys'!V39</f>
        <v>6.625</v>
      </c>
    </row>
    <row r="173" spans="1:10" s="33" customFormat="1" x14ac:dyDescent="0.25">
      <c r="A173" s="204"/>
      <c r="B173" s="190"/>
      <c r="C173" s="196"/>
      <c r="D173" s="23">
        <f>'[3]13 anys'!H42</f>
        <v>4</v>
      </c>
      <c r="E173" s="23">
        <f>'[3]13 anys'!K42</f>
        <v>5</v>
      </c>
      <c r="F173" s="24">
        <f>'[3]13 anys'!L42</f>
        <v>4.5</v>
      </c>
      <c r="G173" s="23">
        <f>'[3]13 anys'!N42</f>
        <v>5</v>
      </c>
      <c r="H173" s="23">
        <f>'[3]13 anys'!Q42</f>
        <v>5.5</v>
      </c>
      <c r="I173" s="24">
        <f>'[3]13 anys'!R42</f>
        <v>5.25</v>
      </c>
      <c r="J173" s="9">
        <f>'[3]13 anys'!V42</f>
        <v>4.6875</v>
      </c>
    </row>
    <row r="174" spans="1:10" s="33" customFormat="1" x14ac:dyDescent="0.25">
      <c r="A174" s="204"/>
      <c r="B174" s="190"/>
      <c r="C174" s="196"/>
      <c r="D174" s="23">
        <f>'[3]13 anys'!H43</f>
        <v>6.333333333333333</v>
      </c>
      <c r="E174" s="23">
        <f>'[3]13 anys'!K43</f>
        <v>7</v>
      </c>
      <c r="F174" s="24">
        <f>'[3]13 anys'!L43</f>
        <v>6.6666666666666661</v>
      </c>
      <c r="G174" s="23">
        <f>'[3]13 anys'!N43</f>
        <v>6</v>
      </c>
      <c r="H174" s="23">
        <f>'[3]13 anys'!Q43</f>
        <v>7</v>
      </c>
      <c r="I174" s="24">
        <f>'[3]13 anys'!R43</f>
        <v>6.5</v>
      </c>
      <c r="J174" s="9">
        <f>'[3]13 anys'!V43</f>
        <v>6.5416666666666661</v>
      </c>
    </row>
    <row r="175" spans="1:10" s="33" customFormat="1" x14ac:dyDescent="0.25">
      <c r="A175" s="204"/>
      <c r="B175" s="190"/>
      <c r="C175" s="196"/>
      <c r="D175" s="23">
        <f>'[3]13 anys'!H44</f>
        <v>5.666666666666667</v>
      </c>
      <c r="E175" s="23">
        <f>'[3]13 anys'!K44</f>
        <v>7</v>
      </c>
      <c r="F175" s="24">
        <f>'[3]13 anys'!L44</f>
        <v>6.3333333333333339</v>
      </c>
      <c r="G175" s="23">
        <f>'[3]13 anys'!N44</f>
        <v>6</v>
      </c>
      <c r="H175" s="23">
        <f>'[3]13 anys'!Q44</f>
        <v>7</v>
      </c>
      <c r="I175" s="24">
        <f>'[3]13 anys'!R44</f>
        <v>6.5</v>
      </c>
      <c r="J175" s="9">
        <f>'[3]13 anys'!V44</f>
        <v>6.7083333333333339</v>
      </c>
    </row>
    <row r="176" spans="1:10" s="33" customFormat="1" x14ac:dyDescent="0.25">
      <c r="A176" s="204"/>
      <c r="B176" s="190"/>
      <c r="C176" s="196"/>
      <c r="D176" s="23">
        <f>'[3]13 anys'!H46</f>
        <v>7.25</v>
      </c>
      <c r="E176" s="23">
        <f>'[3]13 anys'!K46</f>
        <v>7.5</v>
      </c>
      <c r="F176" s="24">
        <f>'[3]13 anys'!L46</f>
        <v>7.375</v>
      </c>
      <c r="G176" s="23">
        <f>'[3]13 anys'!N46</f>
        <v>7</v>
      </c>
      <c r="H176" s="23">
        <f>'[3]13 anys'!Q46</f>
        <v>7</v>
      </c>
      <c r="I176" s="24">
        <f>'[3]13 anys'!R46</f>
        <v>7</v>
      </c>
      <c r="J176" s="9">
        <f>'[3]13 anys'!V46</f>
        <v>7.34375</v>
      </c>
    </row>
    <row r="177" spans="1:10" s="33" customFormat="1" x14ac:dyDescent="0.25">
      <c r="A177" s="204"/>
      <c r="B177" s="190"/>
      <c r="C177" s="196"/>
      <c r="D177" s="23">
        <f>'[3]13 anys'!H47</f>
        <v>2.6666666666666665</v>
      </c>
      <c r="E177" s="23">
        <f>'[3]13 anys'!K47</f>
        <v>5</v>
      </c>
      <c r="F177" s="24">
        <f>'[3]13 anys'!L47</f>
        <v>3.833333333333333</v>
      </c>
      <c r="G177" s="23">
        <f>'[3]13 anys'!N47</f>
        <v>5</v>
      </c>
      <c r="H177" s="23">
        <f>'[3]13 anys'!Q47</f>
        <v>5</v>
      </c>
      <c r="I177" s="24">
        <f>'[3]13 anys'!R47</f>
        <v>5</v>
      </c>
      <c r="J177" s="9">
        <f>'[3]13 anys'!V47</f>
        <v>3.958333333333333</v>
      </c>
    </row>
    <row r="178" spans="1:10" s="33" customFormat="1" x14ac:dyDescent="0.25">
      <c r="A178" s="204"/>
      <c r="B178" s="190"/>
      <c r="C178" s="196"/>
      <c r="D178" s="23">
        <f>'[3]13 anys'!H51</f>
        <v>6.333333333333333</v>
      </c>
      <c r="E178" s="23">
        <f>'[3]13 anys'!K51</f>
        <v>6</v>
      </c>
      <c r="F178" s="24">
        <f>'[3]13 anys'!L51</f>
        <v>6.1666666666666661</v>
      </c>
      <c r="G178" s="23">
        <f>'[3]13 anys'!N51</f>
        <v>8</v>
      </c>
      <c r="H178" s="23">
        <f>'[3]13 anys'!Q51</f>
        <v>8</v>
      </c>
      <c r="I178" s="24">
        <f>'[3]13 anys'!R51</f>
        <v>8</v>
      </c>
      <c r="J178" s="9">
        <f>'[3]13 anys'!V51</f>
        <v>7.5416666666666661</v>
      </c>
    </row>
    <row r="179" spans="1:10" s="33" customFormat="1" x14ac:dyDescent="0.25">
      <c r="A179" s="204"/>
      <c r="B179" s="190"/>
      <c r="C179" s="196"/>
      <c r="D179" s="23">
        <f>'[3]13 anys'!H52</f>
        <v>8.6666666666666661</v>
      </c>
      <c r="E179" s="23">
        <f>'[3]13 anys'!K52</f>
        <v>9</v>
      </c>
      <c r="F179" s="24">
        <f>'[3]13 anys'!L52</f>
        <v>8.8333333333333321</v>
      </c>
      <c r="G179" s="23">
        <f>'[3]13 anys'!N52</f>
        <v>8</v>
      </c>
      <c r="H179" s="23">
        <f>'[3]13 anys'!Q52</f>
        <v>9.5</v>
      </c>
      <c r="I179" s="24">
        <f>'[3]13 anys'!R52</f>
        <v>8.75</v>
      </c>
      <c r="J179" s="9">
        <f>'[3]13 anys'!V52</f>
        <v>8.1458333333333321</v>
      </c>
    </row>
    <row r="180" spans="1:10" s="33" customFormat="1" x14ac:dyDescent="0.25">
      <c r="A180" s="204"/>
      <c r="B180" s="190"/>
      <c r="C180" s="196"/>
      <c r="D180" s="23">
        <f>'[3]13 anys'!H55</f>
        <v>6.5</v>
      </c>
      <c r="E180" s="23">
        <f>'[3]13 anys'!K55</f>
        <v>5</v>
      </c>
      <c r="F180" s="24">
        <f>'[3]13 anys'!L55</f>
        <v>5.75</v>
      </c>
      <c r="G180" s="23">
        <f>'[3]13 anys'!N55</f>
        <v>6</v>
      </c>
      <c r="H180" s="23">
        <f>'[3]13 anys'!Q55</f>
        <v>6</v>
      </c>
      <c r="I180" s="24">
        <f>'[3]13 anys'!R55</f>
        <v>6</v>
      </c>
      <c r="J180" s="9">
        <f>'[3]13 anys'!V55</f>
        <v>6.1875</v>
      </c>
    </row>
    <row r="181" spans="1:10" s="33" customFormat="1" x14ac:dyDescent="0.25">
      <c r="A181" s="204"/>
      <c r="B181" s="190"/>
      <c r="C181" s="196"/>
      <c r="D181" s="23">
        <f>'[3]13 anys'!H56</f>
        <v>4.25</v>
      </c>
      <c r="E181" s="23">
        <f>'[3]13 anys'!K56</f>
        <v>5.5</v>
      </c>
      <c r="F181" s="24">
        <f>'[3]13 anys'!L56</f>
        <v>4.875</v>
      </c>
      <c r="G181" s="23">
        <f>'[3]13 anys'!N56</f>
        <v>6</v>
      </c>
      <c r="H181" s="23">
        <f>'[3]13 anys'!Q56</f>
        <v>4.5</v>
      </c>
      <c r="I181" s="24">
        <f>'[3]13 anys'!R56</f>
        <v>5.25</v>
      </c>
      <c r="J181" s="9">
        <f>'[3]13 anys'!V56</f>
        <v>5.28125</v>
      </c>
    </row>
    <row r="182" spans="1:10" s="33" customFormat="1" x14ac:dyDescent="0.25">
      <c r="A182" s="204"/>
      <c r="B182" s="190"/>
      <c r="C182" s="196"/>
      <c r="D182" s="23">
        <f>'[3]13 anys'!H57</f>
        <v>6.5</v>
      </c>
      <c r="E182" s="23">
        <f>'[3]13 anys'!K57</f>
        <v>6</v>
      </c>
      <c r="F182" s="24">
        <f>'[3]13 anys'!L57</f>
        <v>6.25</v>
      </c>
      <c r="G182" s="23">
        <f>'[3]13 anys'!N57</f>
        <v>5</v>
      </c>
      <c r="H182" s="23">
        <f>'[3]13 anys'!Q57</f>
        <v>6</v>
      </c>
      <c r="I182" s="24">
        <f>'[3]13 anys'!R57</f>
        <v>5.5</v>
      </c>
      <c r="J182" s="9">
        <f>'[3]13 anys'!V57</f>
        <v>5.9375</v>
      </c>
    </row>
    <row r="183" spans="1:10" s="33" customFormat="1" x14ac:dyDescent="0.25">
      <c r="A183" s="204"/>
      <c r="B183" s="190"/>
      <c r="C183" s="196"/>
      <c r="D183" s="23">
        <f>'[3]13 anys'!H58</f>
        <v>4.8</v>
      </c>
      <c r="E183" s="23">
        <f>'[3]13 anys'!K58</f>
        <v>5.5</v>
      </c>
      <c r="F183" s="24">
        <f>'[3]13 anys'!L58</f>
        <v>5.15</v>
      </c>
      <c r="G183" s="23">
        <f>'[3]13 anys'!N58</f>
        <v>4</v>
      </c>
      <c r="H183" s="23">
        <f>'[3]13 anys'!Q58</f>
        <v>6</v>
      </c>
      <c r="I183" s="24">
        <f>'[3]13 anys'!R58</f>
        <v>5</v>
      </c>
      <c r="J183" s="9">
        <f>'[3]13 anys'!V58</f>
        <v>5.5374999999999996</v>
      </c>
    </row>
    <row r="184" spans="1:10" s="33" customFormat="1" x14ac:dyDescent="0.25">
      <c r="A184" s="204"/>
      <c r="B184" s="190"/>
      <c r="C184" s="196"/>
      <c r="D184" s="23">
        <f>'[3]13 anys'!H65</f>
        <v>4.75</v>
      </c>
      <c r="E184" s="23">
        <f>'[3]13 anys'!K65</f>
        <v>4.5</v>
      </c>
      <c r="F184" s="24">
        <f>'[3]13 anys'!L65</f>
        <v>4.625</v>
      </c>
      <c r="G184" s="23">
        <f>'[3]13 anys'!N65</f>
        <v>5</v>
      </c>
      <c r="H184" s="23">
        <f>'[3]13 anys'!Q65</f>
        <v>5.5</v>
      </c>
      <c r="I184" s="24">
        <f>'[3]13 anys'!R65</f>
        <v>5.25</v>
      </c>
      <c r="J184" s="9">
        <f>'[3]13 anys'!V65</f>
        <v>5.46875</v>
      </c>
    </row>
    <row r="185" spans="1:10" s="33" customFormat="1" x14ac:dyDescent="0.25">
      <c r="A185" s="204"/>
      <c r="B185" s="190"/>
      <c r="C185" s="196"/>
      <c r="D185" s="23">
        <f>'[3]13 anys'!H66</f>
        <v>5.666666666666667</v>
      </c>
      <c r="E185" s="23">
        <f>'[3]13 anys'!K66</f>
        <v>6</v>
      </c>
      <c r="F185" s="24">
        <f>'[3]13 anys'!L66</f>
        <v>5.8333333333333339</v>
      </c>
      <c r="G185" s="23">
        <f>'[3]13 anys'!N66</f>
        <v>5</v>
      </c>
      <c r="H185" s="23">
        <f>'[3]13 anys'!Q66</f>
        <v>6</v>
      </c>
      <c r="I185" s="24">
        <f>'[3]13 anys'!R66</f>
        <v>5.5</v>
      </c>
      <c r="J185" s="9">
        <f>'[3]13 anys'!V66</f>
        <v>6.0833333333333339</v>
      </c>
    </row>
    <row r="186" spans="1:10" s="33" customFormat="1" x14ac:dyDescent="0.25">
      <c r="A186" s="204"/>
      <c r="B186" s="190"/>
      <c r="C186" s="196"/>
      <c r="D186" s="23">
        <f>'[3]13 anys'!H67</f>
        <v>5.25</v>
      </c>
      <c r="E186" s="23">
        <f>'[3]13 anys'!K67</f>
        <v>6</v>
      </c>
      <c r="F186" s="24">
        <f>'[3]13 anys'!L67</f>
        <v>5.625</v>
      </c>
      <c r="G186" s="23">
        <f>'[3]13 anys'!N67</f>
        <v>6</v>
      </c>
      <c r="H186" s="23">
        <f>'[3]13 anys'!Q67</f>
        <v>6.5</v>
      </c>
      <c r="I186" s="24">
        <f>'[3]13 anys'!R67</f>
        <v>6.25</v>
      </c>
      <c r="J186" s="9">
        <f>'[3]13 anys'!V67</f>
        <v>6.21875</v>
      </c>
    </row>
    <row r="187" spans="1:10" s="33" customFormat="1" x14ac:dyDescent="0.25">
      <c r="A187" s="204"/>
      <c r="B187" s="190"/>
      <c r="C187" s="196"/>
      <c r="D187" s="23">
        <f>'[3]13 anys'!H68</f>
        <v>5.666666666666667</v>
      </c>
      <c r="E187" s="23">
        <f>'[3]13 anys'!K68</f>
        <v>6.5</v>
      </c>
      <c r="F187" s="24">
        <f>'[3]13 anys'!L68</f>
        <v>6.0833333333333339</v>
      </c>
      <c r="G187" s="23">
        <f>'[3]13 anys'!N68</f>
        <v>6</v>
      </c>
      <c r="H187" s="23">
        <f>'[3]13 anys'!Q68</f>
        <v>7</v>
      </c>
      <c r="I187" s="24">
        <f>'[3]13 anys'!R68</f>
        <v>6.5</v>
      </c>
      <c r="J187" s="9">
        <f>'[3]13 anys'!V68</f>
        <v>6.3958333333333339</v>
      </c>
    </row>
    <row r="188" spans="1:10" s="33" customFormat="1" x14ac:dyDescent="0.25">
      <c r="A188" s="204"/>
      <c r="B188" s="190"/>
      <c r="C188" s="196"/>
      <c r="D188" s="23">
        <f>'[3]13 anys'!H70</f>
        <v>3.5</v>
      </c>
      <c r="E188" s="23">
        <f>'[3]13 anys'!K70</f>
        <v>4.5</v>
      </c>
      <c r="F188" s="24">
        <f>'[3]13 anys'!L70</f>
        <v>4</v>
      </c>
      <c r="G188" s="23">
        <f>'[3]13 anys'!N70</f>
        <v>4</v>
      </c>
      <c r="H188" s="23">
        <f>'[3]13 anys'!Q70</f>
        <v>4</v>
      </c>
      <c r="I188" s="24">
        <f>'[3]13 anys'!R70</f>
        <v>4</v>
      </c>
      <c r="J188" s="9">
        <f>'[3]13 anys'!V70</f>
        <v>3.25</v>
      </c>
    </row>
    <row r="189" spans="1:10" s="33" customFormat="1" x14ac:dyDescent="0.25">
      <c r="A189" s="204"/>
      <c r="B189" s="190"/>
      <c r="C189" s="196"/>
      <c r="D189" s="23">
        <f>'[3]13 anys'!H72</f>
        <v>6</v>
      </c>
      <c r="E189" s="23">
        <f>'[3]13 anys'!K72</f>
        <v>7</v>
      </c>
      <c r="F189" s="24">
        <f>'[3]13 anys'!L72</f>
        <v>6.5</v>
      </c>
      <c r="G189" s="23">
        <f>'[3]13 anys'!N72</f>
        <v>6</v>
      </c>
      <c r="H189" s="23">
        <f>'[3]13 anys'!Q72</f>
        <v>7</v>
      </c>
      <c r="I189" s="24">
        <f>'[3]13 anys'!R72</f>
        <v>6.5</v>
      </c>
      <c r="J189" s="9">
        <f>'[3]13 anys'!V72</f>
        <v>6.75</v>
      </c>
    </row>
    <row r="190" spans="1:10" s="33" customFormat="1" x14ac:dyDescent="0.25">
      <c r="A190" s="204"/>
      <c r="B190" s="190"/>
      <c r="C190" s="196"/>
      <c r="D190" s="23">
        <f>'[3]13 anys'!H73</f>
        <v>6</v>
      </c>
      <c r="E190" s="23">
        <f>'[3]13 anys'!K73</f>
        <v>7.5</v>
      </c>
      <c r="F190" s="24">
        <f>'[3]13 anys'!L73</f>
        <v>6.75</v>
      </c>
      <c r="G190" s="23">
        <f>'[3]13 anys'!N73</f>
        <v>6</v>
      </c>
      <c r="H190" s="23">
        <f>'[3]13 anys'!Q73</f>
        <v>6.5</v>
      </c>
      <c r="I190" s="24">
        <f>'[3]13 anys'!R73</f>
        <v>6.25</v>
      </c>
      <c r="J190" s="9">
        <f>'[3]13 anys'!V73</f>
        <v>6.5</v>
      </c>
    </row>
    <row r="191" spans="1:10" s="33" customFormat="1" x14ac:dyDescent="0.25">
      <c r="A191" s="204"/>
      <c r="B191" s="190"/>
      <c r="C191" s="196"/>
      <c r="D191" s="23">
        <f>'[3]13 anys'!H75</f>
        <v>5.333333333333333</v>
      </c>
      <c r="E191" s="23">
        <f>'[3]13 anys'!K75</f>
        <v>6</v>
      </c>
      <c r="F191" s="24">
        <f>'[3]13 anys'!L75</f>
        <v>5.6666666666666661</v>
      </c>
      <c r="G191" s="23">
        <f>'[3]13 anys'!N75</f>
        <v>5</v>
      </c>
      <c r="H191" s="23">
        <f>'[3]13 anys'!Q75</f>
        <v>5</v>
      </c>
      <c r="I191" s="24">
        <f>'[3]13 anys'!R75</f>
        <v>5</v>
      </c>
      <c r="J191" s="9">
        <f>'[3]13 anys'!V75</f>
        <v>5.4166666666666661</v>
      </c>
    </row>
    <row r="192" spans="1:10" s="33" customFormat="1" x14ac:dyDescent="0.25">
      <c r="A192" s="204"/>
      <c r="B192" s="190"/>
      <c r="C192" s="196"/>
      <c r="D192" s="23">
        <f>'[3]13 anys'!H79</f>
        <v>4.75</v>
      </c>
      <c r="E192" s="23">
        <f>'[3]13 anys'!K79</f>
        <v>5.5</v>
      </c>
      <c r="F192" s="24">
        <f>'[3]13 anys'!L79</f>
        <v>5.125</v>
      </c>
      <c r="G192" s="23">
        <f>'[3]13 anys'!N79</f>
        <v>5</v>
      </c>
      <c r="H192" s="23">
        <f>'[3]13 anys'!Q79</f>
        <v>5.5</v>
      </c>
      <c r="I192" s="24">
        <f>'[3]13 anys'!R79</f>
        <v>5.25</v>
      </c>
      <c r="J192" s="9">
        <f>'[3]13 anys'!V79</f>
        <v>5.34375</v>
      </c>
    </row>
    <row r="193" spans="1:10" s="33" customFormat="1" x14ac:dyDescent="0.25">
      <c r="A193" s="204"/>
      <c r="B193" s="190"/>
      <c r="C193" s="196"/>
      <c r="D193" s="23">
        <f>'[3]13 anys'!H80</f>
        <v>7</v>
      </c>
      <c r="E193" s="23">
        <f>'[3]13 anys'!K80</f>
        <v>8</v>
      </c>
      <c r="F193" s="24">
        <f>'[3]13 anys'!L80</f>
        <v>7.5</v>
      </c>
      <c r="G193" s="23">
        <f>'[3]13 anys'!N80</f>
        <v>6</v>
      </c>
      <c r="H193" s="23">
        <f>'[3]13 anys'!Q80</f>
        <v>7</v>
      </c>
      <c r="I193" s="24">
        <f>'[3]13 anys'!R80</f>
        <v>6.5</v>
      </c>
      <c r="J193" s="9">
        <f>'[3]13 anys'!V80</f>
        <v>6.75</v>
      </c>
    </row>
    <row r="194" spans="1:10" s="33" customFormat="1" x14ac:dyDescent="0.25">
      <c r="A194" s="204"/>
      <c r="B194" s="190"/>
      <c r="C194" s="196"/>
      <c r="D194" s="23">
        <f>'[3]13 anys'!H82</f>
        <v>6.6</v>
      </c>
      <c r="E194" s="23">
        <f>'[3]13 anys'!K82</f>
        <v>6.5</v>
      </c>
      <c r="F194" s="24">
        <f>'[3]13 anys'!L82</f>
        <v>6.55</v>
      </c>
      <c r="G194" s="23">
        <f>'[3]13 anys'!N82</f>
        <v>5</v>
      </c>
      <c r="H194" s="23">
        <f>'[3]13 anys'!Q82</f>
        <v>5.5</v>
      </c>
      <c r="I194" s="24">
        <f>'[3]13 anys'!R82</f>
        <v>5.25</v>
      </c>
      <c r="J194" s="9">
        <f>'[3]13 anys'!V82</f>
        <v>5.95</v>
      </c>
    </row>
    <row r="195" spans="1:10" s="33" customFormat="1" x14ac:dyDescent="0.25">
      <c r="A195" s="204"/>
      <c r="B195" s="190"/>
      <c r="C195" s="196"/>
      <c r="D195" s="23">
        <f>'[3]13 anys'!H83</f>
        <v>4.5999999999999996</v>
      </c>
      <c r="E195" s="23">
        <f>'[3]13 anys'!K83</f>
        <v>5.5</v>
      </c>
      <c r="F195" s="24">
        <f>'[3]13 anys'!L83</f>
        <v>5.05</v>
      </c>
      <c r="G195" s="23">
        <f>'[3]13 anys'!N83</f>
        <v>3</v>
      </c>
      <c r="H195" s="23">
        <f>'[3]13 anys'!Q83</f>
        <v>4</v>
      </c>
      <c r="I195" s="24">
        <f>'[3]13 anys'!R83</f>
        <v>3.5</v>
      </c>
      <c r="J195" s="9">
        <f>'[3]13 anys'!V83</f>
        <v>4.6375000000000002</v>
      </c>
    </row>
    <row r="196" spans="1:10" s="33" customFormat="1" x14ac:dyDescent="0.25">
      <c r="A196" s="204"/>
      <c r="B196" s="190"/>
      <c r="C196" s="196"/>
      <c r="D196" s="23">
        <f>'[3]13 anys'!H86</f>
        <v>2.75</v>
      </c>
      <c r="E196" s="23">
        <f>'[3]13 anys'!K86</f>
        <v>4.5</v>
      </c>
      <c r="F196" s="24">
        <f>'[3]13 anys'!L86</f>
        <v>3.625</v>
      </c>
      <c r="G196" s="23">
        <f>'[3]13 anys'!N86</f>
        <v>2</v>
      </c>
      <c r="H196" s="23">
        <f>'[3]13 anys'!Q86</f>
        <v>3.5</v>
      </c>
      <c r="I196" s="24">
        <f>'[3]13 anys'!R86</f>
        <v>2.75</v>
      </c>
      <c r="J196" s="9">
        <f>'[3]13 anys'!V86</f>
        <v>3.84375</v>
      </c>
    </row>
    <row r="197" spans="1:10" s="33" customFormat="1" x14ac:dyDescent="0.25">
      <c r="A197" s="204"/>
      <c r="B197" s="190"/>
      <c r="C197" s="196"/>
      <c r="D197" s="23">
        <f>'[3]13 anys'!H87</f>
        <v>7.666666666666667</v>
      </c>
      <c r="E197" s="23">
        <f>'[3]13 anys'!K87</f>
        <v>8</v>
      </c>
      <c r="F197" s="24">
        <f>'[3]13 anys'!L87</f>
        <v>7.8333333333333339</v>
      </c>
      <c r="G197" s="23">
        <f>'[3]13 anys'!N87</f>
        <v>6</v>
      </c>
      <c r="H197" s="23">
        <f>'[3]13 anys'!Q87</f>
        <v>6.5</v>
      </c>
      <c r="I197" s="24">
        <f>'[3]13 anys'!R87</f>
        <v>6.25</v>
      </c>
      <c r="J197" s="9">
        <f>'[3]13 anys'!V87</f>
        <v>7.0208333333333339</v>
      </c>
    </row>
    <row r="198" spans="1:10" s="33" customFormat="1" x14ac:dyDescent="0.25">
      <c r="A198" s="204"/>
      <c r="B198" s="190"/>
      <c r="C198" s="196"/>
      <c r="D198" s="23">
        <f>'[3]13 anys'!H88</f>
        <v>4.666666666666667</v>
      </c>
      <c r="E198" s="23">
        <f>'[3]13 anys'!K88</f>
        <v>5.5</v>
      </c>
      <c r="F198" s="24">
        <f>'[3]13 anys'!L88</f>
        <v>5.0833333333333339</v>
      </c>
      <c r="G198" s="23">
        <f>'[3]13 anys'!N88</f>
        <v>2</v>
      </c>
      <c r="H198" s="23">
        <f>'[3]13 anys'!Q88</f>
        <v>5.5</v>
      </c>
      <c r="I198" s="24">
        <f>'[3]13 anys'!R88</f>
        <v>3.75</v>
      </c>
      <c r="J198" s="9">
        <f>'[3]13 anys'!V88</f>
        <v>4.4583333333333339</v>
      </c>
    </row>
    <row r="199" spans="1:10" s="33" customFormat="1" x14ac:dyDescent="0.25">
      <c r="A199" s="204"/>
      <c r="B199" s="190"/>
      <c r="C199" s="196"/>
      <c r="D199" s="23">
        <f>'[3]13 anys'!H89</f>
        <v>6.333333333333333</v>
      </c>
      <c r="E199" s="23">
        <f>'[3]13 anys'!K89</f>
        <v>7</v>
      </c>
      <c r="F199" s="24">
        <f>'[3]13 anys'!L89</f>
        <v>6.6666666666666661</v>
      </c>
      <c r="G199" s="23">
        <f>'[3]13 anys'!N89</f>
        <v>6</v>
      </c>
      <c r="H199" s="23">
        <f>'[3]13 anys'!Q89</f>
        <v>6</v>
      </c>
      <c r="I199" s="24">
        <f>'[3]13 anys'!R89</f>
        <v>6</v>
      </c>
      <c r="J199" s="9">
        <f>'[3]13 anys'!V89</f>
        <v>6.6666666666666661</v>
      </c>
    </row>
    <row r="200" spans="1:10" s="33" customFormat="1" x14ac:dyDescent="0.25">
      <c r="A200" s="204"/>
      <c r="B200" s="190"/>
      <c r="C200" s="196"/>
      <c r="D200" s="23">
        <f>'[3]13 anys'!H93</f>
        <v>6.5</v>
      </c>
      <c r="E200" s="23">
        <f>'[3]13 anys'!K93</f>
        <v>7.5</v>
      </c>
      <c r="F200" s="24">
        <f>'[3]13 anys'!L93</f>
        <v>7</v>
      </c>
      <c r="G200" s="23">
        <f>'[3]13 anys'!N93</f>
        <v>6</v>
      </c>
      <c r="H200" s="23">
        <f>'[3]13 anys'!Q93</f>
        <v>6.5</v>
      </c>
      <c r="I200" s="24">
        <f>'[3]13 anys'!R93</f>
        <v>6.25</v>
      </c>
      <c r="J200" s="9">
        <f>'[3]13 anys'!V93</f>
        <v>6.5625</v>
      </c>
    </row>
    <row r="201" spans="1:10" s="33" customFormat="1" x14ac:dyDescent="0.25">
      <c r="A201" s="204"/>
      <c r="B201" s="190"/>
      <c r="C201" s="196"/>
      <c r="D201" s="23">
        <f>'[3]13 anys'!H94</f>
        <v>7.25</v>
      </c>
      <c r="E201" s="23">
        <f>'[3]13 anys'!K94</f>
        <v>8.5</v>
      </c>
      <c r="F201" s="24">
        <f>'[3]13 anys'!L94</f>
        <v>7.875</v>
      </c>
      <c r="G201" s="23">
        <f>'[3]13 anys'!N94</f>
        <v>6</v>
      </c>
      <c r="H201" s="23">
        <f>'[3]13 anys'!Q94</f>
        <v>7</v>
      </c>
      <c r="I201" s="24">
        <f>'[3]13 anys'!R94</f>
        <v>6.5</v>
      </c>
      <c r="J201" s="9">
        <f>'[3]13 anys'!V94</f>
        <v>7.09375</v>
      </c>
    </row>
    <row r="202" spans="1:10" s="33" customFormat="1" x14ac:dyDescent="0.25">
      <c r="A202" s="204"/>
      <c r="B202" s="190"/>
      <c r="C202" s="196"/>
      <c r="D202" s="23">
        <f>'[3]13 anys'!H95</f>
        <v>5</v>
      </c>
      <c r="E202" s="23">
        <f>'[3]13 anys'!K95</f>
        <v>5</v>
      </c>
      <c r="F202" s="24">
        <f>'[3]13 anys'!L95</f>
        <v>5</v>
      </c>
      <c r="G202" s="23">
        <f>'[3]13 anys'!N95</f>
        <v>5</v>
      </c>
      <c r="H202" s="23">
        <f>'[3]13 anys'!Q95</f>
        <v>4.5</v>
      </c>
      <c r="I202" s="24">
        <f>'[3]13 anys'!R95</f>
        <v>4.75</v>
      </c>
      <c r="J202" s="9">
        <f>'[3]13 anys'!V95</f>
        <v>4.6875</v>
      </c>
    </row>
    <row r="203" spans="1:10" s="33" customFormat="1" x14ac:dyDescent="0.25">
      <c r="A203" s="204"/>
      <c r="B203" s="190"/>
      <c r="C203" s="196"/>
      <c r="D203" s="23">
        <f>'[3]13 anys'!H97</f>
        <v>6.75</v>
      </c>
      <c r="E203" s="23">
        <f>'[3]13 anys'!K97</f>
        <v>7</v>
      </c>
      <c r="F203" s="24">
        <f>'[3]13 anys'!L97</f>
        <v>6.875</v>
      </c>
      <c r="G203" s="23">
        <f>'[3]13 anys'!N97</f>
        <v>6</v>
      </c>
      <c r="H203" s="23">
        <f>'[3]13 anys'!Q97</f>
        <v>7</v>
      </c>
      <c r="I203" s="24">
        <f>'[3]13 anys'!R97</f>
        <v>6.5</v>
      </c>
      <c r="J203" s="9">
        <f>'[3]13 anys'!V97</f>
        <v>6.59375</v>
      </c>
    </row>
    <row r="204" spans="1:10" s="33" customFormat="1" x14ac:dyDescent="0.25">
      <c r="A204" s="204"/>
      <c r="B204" s="190"/>
      <c r="C204" s="196"/>
      <c r="D204" s="23">
        <f>'[3]13 anys'!H99</f>
        <v>6</v>
      </c>
      <c r="E204" s="23">
        <f>'[3]13 anys'!K99</f>
        <v>9</v>
      </c>
      <c r="F204" s="24">
        <f>'[3]13 anys'!L99</f>
        <v>7.5</v>
      </c>
      <c r="G204" s="23">
        <f>'[3]13 anys'!N99</f>
        <v>7</v>
      </c>
      <c r="H204" s="23">
        <f>'[3]13 anys'!Q99</f>
        <v>7.5</v>
      </c>
      <c r="I204" s="24">
        <f>'[3]13 anys'!R99</f>
        <v>7.25</v>
      </c>
      <c r="J204" s="9">
        <f>'[3]13 anys'!V99</f>
        <v>7.4375</v>
      </c>
    </row>
    <row r="205" spans="1:10" s="33" customFormat="1" x14ac:dyDescent="0.25">
      <c r="A205" s="204"/>
      <c r="B205" s="190"/>
      <c r="C205" s="196"/>
      <c r="D205" s="23">
        <f>'[3]13 anys'!H100</f>
        <v>7</v>
      </c>
      <c r="E205" s="23">
        <f>'[3]13 anys'!K100</f>
        <v>8.5</v>
      </c>
      <c r="F205" s="24">
        <f>'[3]13 anys'!L100</f>
        <v>7.75</v>
      </c>
      <c r="G205" s="23">
        <f>'[3]13 anys'!N100</f>
        <v>6</v>
      </c>
      <c r="H205" s="23">
        <f>'[3]13 anys'!Q100</f>
        <v>7</v>
      </c>
      <c r="I205" s="24">
        <f>'[3]13 anys'!R100</f>
        <v>6.5</v>
      </c>
      <c r="J205" s="9">
        <f>'[3]13 anys'!V100</f>
        <v>7.0625</v>
      </c>
    </row>
    <row r="206" spans="1:10" s="33" customFormat="1" x14ac:dyDescent="0.25">
      <c r="A206" s="204"/>
      <c r="B206" s="190"/>
      <c r="C206" s="196"/>
      <c r="D206" s="23">
        <f>'[3]13 anys'!H102</f>
        <v>4.75</v>
      </c>
      <c r="E206" s="23">
        <f>'[3]13 anys'!K102</f>
        <v>6</v>
      </c>
      <c r="F206" s="24">
        <f>'[3]13 anys'!L102</f>
        <v>5.375</v>
      </c>
      <c r="G206" s="23">
        <f>'[3]13 anys'!N102</f>
        <v>5</v>
      </c>
      <c r="H206" s="23">
        <f>'[3]13 anys'!Q102</f>
        <v>6</v>
      </c>
      <c r="I206" s="24">
        <f>'[3]13 anys'!R102</f>
        <v>5.5</v>
      </c>
      <c r="J206" s="9">
        <f>'[3]13 anys'!V102</f>
        <v>5.5750000000000002</v>
      </c>
    </row>
    <row r="207" spans="1:10" s="33" customFormat="1" x14ac:dyDescent="0.25">
      <c r="A207" s="204"/>
      <c r="B207" s="190"/>
      <c r="C207" s="196"/>
      <c r="D207" s="23">
        <f>'[3]13 anys'!H104</f>
        <v>3.5</v>
      </c>
      <c r="E207" s="13"/>
      <c r="F207" s="24">
        <f>'[3]13 anys'!L104</f>
        <v>3.5</v>
      </c>
      <c r="G207" s="13"/>
      <c r="H207" s="13"/>
      <c r="I207" s="13"/>
      <c r="J207" s="9">
        <f>'[3]13 anys'!V104</f>
        <v>3.5</v>
      </c>
    </row>
    <row r="208" spans="1:10" s="33" customFormat="1" x14ac:dyDescent="0.25">
      <c r="A208" s="204"/>
      <c r="B208" s="190"/>
      <c r="C208" s="196"/>
      <c r="D208" s="23">
        <f>'[3]13 anys'!H105</f>
        <v>4.25</v>
      </c>
      <c r="E208" s="23">
        <f>'[3]13 anys'!K105</f>
        <v>5</v>
      </c>
      <c r="F208" s="24">
        <f>'[3]13 anys'!L105</f>
        <v>4.625</v>
      </c>
      <c r="G208" s="23">
        <f>'[3]13 anys'!N105</f>
        <v>4</v>
      </c>
      <c r="H208" s="23">
        <f>'[3]13 anys'!Q105</f>
        <v>4</v>
      </c>
      <c r="I208" s="24">
        <f>'[3]13 anys'!R105</f>
        <v>4</v>
      </c>
      <c r="J208" s="9">
        <f>'[3]13 anys'!V105</f>
        <v>3.40625</v>
      </c>
    </row>
    <row r="209" spans="1:10" s="33" customFormat="1" x14ac:dyDescent="0.25">
      <c r="A209" s="204"/>
      <c r="B209" s="190"/>
      <c r="C209" s="196"/>
      <c r="D209" s="23">
        <f>'[3]13 anys'!H106</f>
        <v>4.666666666666667</v>
      </c>
      <c r="E209" s="23">
        <f>'[3]13 anys'!K106</f>
        <v>6</v>
      </c>
      <c r="F209" s="24">
        <f>'[3]13 anys'!L106</f>
        <v>5.3333333333333339</v>
      </c>
      <c r="G209" s="23">
        <f>'[3]13 anys'!N106</f>
        <v>4</v>
      </c>
      <c r="H209" s="13"/>
      <c r="I209" s="24">
        <f>'[3]13 anys'!R106</f>
        <v>4</v>
      </c>
      <c r="J209" s="9">
        <f>'[3]13 anys'!V106</f>
        <v>5.8333333333333339</v>
      </c>
    </row>
    <row r="210" spans="1:10" s="33" customFormat="1" x14ac:dyDescent="0.25">
      <c r="A210" s="204"/>
      <c r="B210" s="190"/>
      <c r="C210" s="196"/>
      <c r="D210" s="23">
        <f>'[3]13 anys'!H107</f>
        <v>4.333333333333333</v>
      </c>
      <c r="E210" s="13"/>
      <c r="F210" s="24">
        <f>'[3]13 anys'!L107</f>
        <v>4.333333333333333</v>
      </c>
      <c r="G210" s="23">
        <f>'[3]13 anys'!N107</f>
        <v>5</v>
      </c>
      <c r="H210" s="13"/>
      <c r="I210" s="24">
        <f>'[3]13 anys'!R107</f>
        <v>5</v>
      </c>
      <c r="J210" s="9">
        <f>'[3]13 anys'!V107</f>
        <v>5.2666666666666666</v>
      </c>
    </row>
    <row r="211" spans="1:10" s="33" customFormat="1" x14ac:dyDescent="0.25">
      <c r="A211" s="204"/>
      <c r="B211" s="190"/>
      <c r="C211" s="196"/>
      <c r="D211" s="23">
        <f>'[3]13 anys'!H108</f>
        <v>3.6666666666666665</v>
      </c>
      <c r="E211" s="23">
        <f>'[3]13 anys'!K108</f>
        <v>4.5</v>
      </c>
      <c r="F211" s="24">
        <f>'[3]13 anys'!L108</f>
        <v>4.083333333333333</v>
      </c>
      <c r="G211" s="23">
        <f>'[3]13 anys'!N108</f>
        <v>4</v>
      </c>
      <c r="H211" s="23">
        <f>'[3]13 anys'!Q108</f>
        <v>3</v>
      </c>
      <c r="I211" s="24">
        <f>'[3]13 anys'!R108</f>
        <v>3.5</v>
      </c>
      <c r="J211" s="9">
        <f>'[3]13 anys'!V108</f>
        <v>3.395833333333333</v>
      </c>
    </row>
    <row r="212" spans="1:10" s="33" customFormat="1" x14ac:dyDescent="0.25">
      <c r="A212" s="204"/>
      <c r="B212" s="190"/>
      <c r="C212" s="196"/>
      <c r="D212" s="23">
        <f>'[3]13 anys'!H109</f>
        <v>4.666666666666667</v>
      </c>
      <c r="E212" s="23">
        <f>'[3]13 anys'!K109</f>
        <v>4</v>
      </c>
      <c r="F212" s="24">
        <f>'[3]13 anys'!L109</f>
        <v>4.3333333333333339</v>
      </c>
      <c r="G212" s="23">
        <f>'[3]13 anys'!N109</f>
        <v>5</v>
      </c>
      <c r="H212" s="23">
        <f>'[3]13 anys'!Q109</f>
        <v>4</v>
      </c>
      <c r="I212" s="24">
        <f>'[3]13 anys'!R109</f>
        <v>4.5</v>
      </c>
      <c r="J212" s="9">
        <f>'[3]13 anys'!V109</f>
        <v>4.3666666666666671</v>
      </c>
    </row>
    <row r="213" spans="1:10" s="33" customFormat="1" x14ac:dyDescent="0.25">
      <c r="A213" s="204"/>
      <c r="B213" s="190"/>
      <c r="C213" s="196"/>
      <c r="D213" s="23">
        <f>'[3]13 anys'!H110</f>
        <v>4.666666666666667</v>
      </c>
      <c r="E213" s="23">
        <f>'[3]13 anys'!K110</f>
        <v>6</v>
      </c>
      <c r="F213" s="24">
        <f>'[3]13 anys'!L110</f>
        <v>5.3333333333333339</v>
      </c>
      <c r="G213" s="23">
        <f>'[3]13 anys'!N110</f>
        <v>4</v>
      </c>
      <c r="H213" s="13"/>
      <c r="I213" s="24">
        <f>'[3]13 anys'!R110</f>
        <v>4</v>
      </c>
      <c r="J213" s="9">
        <f>'[3]13 anys'!V110</f>
        <v>5.3333333333333339</v>
      </c>
    </row>
    <row r="214" spans="1:10" s="33" customFormat="1" x14ac:dyDescent="0.25">
      <c r="A214" s="204"/>
      <c r="B214" s="190"/>
      <c r="C214" s="196"/>
      <c r="D214" s="23">
        <f>'[3]13 anys'!H111</f>
        <v>1.4</v>
      </c>
      <c r="E214" s="23">
        <f>'[3]13 anys'!K111</f>
        <v>2.5</v>
      </c>
      <c r="F214" s="24">
        <f>'[3]13 anys'!L111</f>
        <v>1.95</v>
      </c>
      <c r="G214" s="23">
        <f>'[3]13 anys'!N111</f>
        <v>1</v>
      </c>
      <c r="H214" s="23">
        <f>'[3]13 anys'!Q111</f>
        <v>2</v>
      </c>
      <c r="I214" s="24">
        <f>'[3]13 anys'!R111</f>
        <v>1.5</v>
      </c>
      <c r="J214" s="9">
        <f>'[3]13 anys'!V111</f>
        <v>1.3625</v>
      </c>
    </row>
    <row r="215" spans="1:10" s="33" customFormat="1" x14ac:dyDescent="0.25">
      <c r="A215" s="204"/>
      <c r="B215" s="190"/>
      <c r="C215" s="196"/>
      <c r="D215" s="23">
        <f>'[3]13 anys'!H112</f>
        <v>4.666666666666667</v>
      </c>
      <c r="E215" s="23">
        <f>'[3]13 anys'!K112</f>
        <v>5.5</v>
      </c>
      <c r="F215" s="24">
        <f>'[3]13 anys'!L112</f>
        <v>5.0833333333333339</v>
      </c>
      <c r="G215" s="23">
        <f>'[3]13 anys'!N112</f>
        <v>5</v>
      </c>
      <c r="H215" s="23">
        <f>'[3]13 anys'!Q112</f>
        <v>5</v>
      </c>
      <c r="I215" s="24">
        <f>'[3]13 anys'!R112</f>
        <v>5</v>
      </c>
      <c r="J215" s="9">
        <f>'[3]13 anys'!V112</f>
        <v>5.5208333333333339</v>
      </c>
    </row>
    <row r="216" spans="1:10" s="33" customFormat="1" x14ac:dyDescent="0.25">
      <c r="A216" s="204"/>
      <c r="B216" s="190"/>
      <c r="C216" s="196"/>
      <c r="D216" s="23">
        <f>'[3]13 anys'!H115</f>
        <v>4.5</v>
      </c>
      <c r="E216" s="23">
        <f>'[3]13 anys'!K115</f>
        <v>6</v>
      </c>
      <c r="F216" s="24">
        <f>'[3]13 anys'!L115</f>
        <v>5.25</v>
      </c>
      <c r="G216" s="23">
        <f>'[3]13 anys'!N115</f>
        <v>5</v>
      </c>
      <c r="H216" s="23">
        <f>'[3]13 anys'!Q115</f>
        <v>6</v>
      </c>
      <c r="I216" s="24">
        <f>'[3]13 anys'!R115</f>
        <v>5.5</v>
      </c>
      <c r="J216" s="9">
        <f>'[3]13 anys'!V115</f>
        <v>4.95</v>
      </c>
    </row>
    <row r="217" spans="1:10" s="33" customFormat="1" ht="15.75" thickBot="1" x14ac:dyDescent="0.3">
      <c r="A217" s="205"/>
      <c r="B217" s="191"/>
      <c r="C217" s="197"/>
      <c r="D217" s="14">
        <f>'[3]13 anys'!H116</f>
        <v>4</v>
      </c>
      <c r="E217" s="14">
        <f>'[3]13 anys'!K116</f>
        <v>5</v>
      </c>
      <c r="F217" s="15">
        <f>'[3]13 anys'!L116</f>
        <v>4.5</v>
      </c>
      <c r="G217" s="14">
        <f>'[3]13 anys'!N116</f>
        <v>4</v>
      </c>
      <c r="H217" s="14">
        <f>'[3]13 anys'!Q116</f>
        <v>4</v>
      </c>
      <c r="I217" s="15">
        <f>'[3]13 anys'!R116</f>
        <v>4</v>
      </c>
      <c r="J217" s="16">
        <f>'[3]13 anys'!V116</f>
        <v>4.3</v>
      </c>
    </row>
    <row r="218" spans="1:10" s="33" customFormat="1" x14ac:dyDescent="0.25">
      <c r="A218" s="182" t="s">
        <v>16</v>
      </c>
      <c r="B218" s="185" t="s">
        <v>11</v>
      </c>
      <c r="C218" s="187" t="s">
        <v>12</v>
      </c>
      <c r="D218" s="28">
        <f>'[3]14 anys'!H6</f>
        <v>6.333333333333333</v>
      </c>
      <c r="E218" s="28">
        <f>'[3]14 anys'!K6</f>
        <v>8.5</v>
      </c>
      <c r="F218" s="25">
        <f>'[3]14 anys'!L6</f>
        <v>7.4166666666666661</v>
      </c>
      <c r="G218" s="28">
        <f>'[3]14 anys'!O6</f>
        <v>7</v>
      </c>
      <c r="H218" s="28">
        <f>'[3]14 anys'!T6</f>
        <v>7</v>
      </c>
      <c r="I218" s="25">
        <f>'[3]14 anys'!U6</f>
        <v>7</v>
      </c>
      <c r="J218" s="142">
        <f>'[3]14 anys'!Y6</f>
        <v>6.8541666666666661</v>
      </c>
    </row>
    <row r="219" spans="1:10" s="33" customFormat="1" x14ac:dyDescent="0.25">
      <c r="A219" s="183"/>
      <c r="B219" s="198"/>
      <c r="C219" s="199"/>
      <c r="D219" s="23">
        <f>'[3]14 anys'!H11</f>
        <v>8</v>
      </c>
      <c r="E219" s="23">
        <f>'[3]14 anys'!K11</f>
        <v>8</v>
      </c>
      <c r="F219" s="24">
        <f>'[3]14 anys'!L11</f>
        <v>8</v>
      </c>
      <c r="G219" s="23">
        <f>'[3]14 anys'!O11</f>
        <v>6</v>
      </c>
      <c r="H219" s="23">
        <f>'[3]14 anys'!T11</f>
        <v>8</v>
      </c>
      <c r="I219" s="24">
        <f>'[3]14 anys'!U11</f>
        <v>7</v>
      </c>
      <c r="J219" s="9">
        <f>'[3]14 anys'!Y11</f>
        <v>7.25</v>
      </c>
    </row>
    <row r="220" spans="1:10" s="33" customFormat="1" x14ac:dyDescent="0.25">
      <c r="A220" s="183"/>
      <c r="B220" s="198"/>
      <c r="C220" s="199"/>
      <c r="D220" s="23">
        <f>'[3]14 anys'!H12</f>
        <v>10</v>
      </c>
      <c r="E220" s="23">
        <f>'[3]14 anys'!K12</f>
        <v>9.5</v>
      </c>
      <c r="F220" s="24">
        <f>'[3]14 anys'!L12</f>
        <v>9.75</v>
      </c>
      <c r="G220" s="23">
        <f>'[3]14 anys'!O12</f>
        <v>10</v>
      </c>
      <c r="H220" s="23">
        <f>'[3]14 anys'!T12</f>
        <v>9.5</v>
      </c>
      <c r="I220" s="24">
        <f>'[3]14 anys'!U12</f>
        <v>9.75</v>
      </c>
      <c r="J220" s="9">
        <f>'[3]14 anys'!Y12</f>
        <v>9.375</v>
      </c>
    </row>
    <row r="221" spans="1:10" s="33" customFormat="1" x14ac:dyDescent="0.25">
      <c r="A221" s="183"/>
      <c r="B221" s="198"/>
      <c r="C221" s="199"/>
      <c r="D221" s="7">
        <f>'[3]14 anys'!H13</f>
        <v>7</v>
      </c>
      <c r="E221" s="7">
        <f>'[3]14 anys'!K13</f>
        <v>7.5</v>
      </c>
      <c r="F221" s="8">
        <f>'[3]14 anys'!L13</f>
        <v>7.25</v>
      </c>
      <c r="G221" s="7">
        <f>'[3]14 anys'!O13</f>
        <v>5</v>
      </c>
      <c r="H221" s="7">
        <f>'[3]14 anys'!T13</f>
        <v>6.5</v>
      </c>
      <c r="I221" s="8">
        <f>'[3]14 anys'!U13</f>
        <v>5.75</v>
      </c>
      <c r="J221" s="9">
        <f>'[3]14 anys'!Y13</f>
        <v>6.25</v>
      </c>
    </row>
    <row r="222" spans="1:10" s="33" customFormat="1" x14ac:dyDescent="0.25">
      <c r="A222" s="183"/>
      <c r="B222" s="198"/>
      <c r="C222" s="199"/>
      <c r="D222" s="23">
        <f>'[3]14 anys'!H14</f>
        <v>6</v>
      </c>
      <c r="E222" s="23">
        <f>'[3]14 anys'!K14</f>
        <v>7.5</v>
      </c>
      <c r="F222" s="24">
        <f>'[3]14 anys'!L14</f>
        <v>6.75</v>
      </c>
      <c r="G222" s="23">
        <f>'[3]14 anys'!O14</f>
        <v>6</v>
      </c>
      <c r="H222" s="23">
        <f>'[3]14 anys'!T14</f>
        <v>6</v>
      </c>
      <c r="I222" s="24">
        <f>'[3]14 anys'!U14</f>
        <v>6</v>
      </c>
      <c r="J222" s="9">
        <f>'[3]14 anys'!Y14</f>
        <v>6.6875</v>
      </c>
    </row>
    <row r="223" spans="1:10" s="33" customFormat="1" x14ac:dyDescent="0.25">
      <c r="A223" s="183"/>
      <c r="B223" s="198"/>
      <c r="C223" s="199"/>
      <c r="D223" s="23">
        <f>'[3]14 anys'!H15</f>
        <v>9.6666666666666661</v>
      </c>
      <c r="E223" s="23">
        <f>'[3]14 anys'!K15</f>
        <v>8.5</v>
      </c>
      <c r="F223" s="24">
        <f>'[3]14 anys'!L15</f>
        <v>9.0833333333333321</v>
      </c>
      <c r="G223" s="23">
        <f>'[3]14 anys'!O15</f>
        <v>7</v>
      </c>
      <c r="H223" s="23">
        <f>'[3]14 anys'!T15</f>
        <v>8</v>
      </c>
      <c r="I223" s="24">
        <f>'[3]14 anys'!U15</f>
        <v>7.5</v>
      </c>
      <c r="J223" s="9">
        <f>'[3]14 anys'!Y15</f>
        <v>7.395833333333333</v>
      </c>
    </row>
    <row r="224" spans="1:10" s="33" customFormat="1" x14ac:dyDescent="0.25">
      <c r="A224" s="183"/>
      <c r="B224" s="198"/>
      <c r="C224" s="199"/>
      <c r="D224" s="7">
        <f>'[3]14 anys'!H22</f>
        <v>9.6666666666666661</v>
      </c>
      <c r="E224" s="7">
        <f>'[3]14 anys'!K22</f>
        <v>9</v>
      </c>
      <c r="F224" s="8">
        <f>'[3]14 anys'!L22</f>
        <v>9.3333333333333321</v>
      </c>
      <c r="G224" s="7">
        <f>'[3]14 anys'!O22</f>
        <v>10</v>
      </c>
      <c r="H224" s="7">
        <f>'[3]14 anys'!T22</f>
        <v>9.5</v>
      </c>
      <c r="I224" s="8">
        <f>'[3]14 anys'!U22</f>
        <v>9.75</v>
      </c>
      <c r="J224" s="9">
        <f>'[3]14 anys'!Y22</f>
        <v>9.0208333333333321</v>
      </c>
    </row>
    <row r="225" spans="1:10" s="33" customFormat="1" x14ac:dyDescent="0.25">
      <c r="A225" s="183"/>
      <c r="B225" s="198"/>
      <c r="C225" s="188"/>
      <c r="D225" s="10">
        <f>'[3]14 anys'!H23</f>
        <v>9.6666666666666661</v>
      </c>
      <c r="E225" s="10">
        <f>'[3]14 anys'!K23</f>
        <v>9</v>
      </c>
      <c r="F225" s="11">
        <f>'[3]14 anys'!L23</f>
        <v>9.3333333333333321</v>
      </c>
      <c r="G225" s="10">
        <f>'[3]14 anys'!O23</f>
        <v>9</v>
      </c>
      <c r="H225" s="10">
        <f>'[3]14 anys'!T23</f>
        <v>8.5</v>
      </c>
      <c r="I225" s="11">
        <f>'[3]14 anys'!U23</f>
        <v>8.75</v>
      </c>
      <c r="J225" s="12">
        <f>'[3]14 anys'!Y23</f>
        <v>8.2708333333333321</v>
      </c>
    </row>
    <row r="226" spans="1:10" s="33" customFormat="1" x14ac:dyDescent="0.25">
      <c r="A226" s="183"/>
      <c r="B226" s="198"/>
      <c r="C226" s="200" t="s">
        <v>13</v>
      </c>
      <c r="D226" s="23">
        <f>'[3]14 anys'!H4</f>
        <v>6.333333333333333</v>
      </c>
      <c r="E226" s="23">
        <f>'[3]14 anys'!K4</f>
        <v>7.5</v>
      </c>
      <c r="F226" s="24">
        <f>'[3]14 anys'!L4</f>
        <v>6.9166666666666661</v>
      </c>
      <c r="G226" s="23">
        <f>'[3]14 anys'!O4</f>
        <v>7</v>
      </c>
      <c r="H226" s="23">
        <f>'[3]14 anys'!T4</f>
        <v>7</v>
      </c>
      <c r="I226" s="24">
        <f>'[3]14 anys'!U4</f>
        <v>7</v>
      </c>
      <c r="J226" s="9">
        <f>'[3]14 anys'!Y4</f>
        <v>6.7291666666666661</v>
      </c>
    </row>
    <row r="227" spans="1:10" s="33" customFormat="1" x14ac:dyDescent="0.25">
      <c r="A227" s="183"/>
      <c r="B227" s="198"/>
      <c r="C227" s="201"/>
      <c r="D227" s="23">
        <f>'[3]14 anys'!H5</f>
        <v>6.666666666666667</v>
      </c>
      <c r="E227" s="23">
        <f>'[3]14 anys'!K5</f>
        <v>8</v>
      </c>
      <c r="F227" s="24">
        <f>'[3]14 anys'!L5</f>
        <v>7.3333333333333339</v>
      </c>
      <c r="G227" s="23">
        <f>'[3]14 anys'!O5</f>
        <v>7</v>
      </c>
      <c r="H227" s="23">
        <f>'[3]14 anys'!T5</f>
        <v>8</v>
      </c>
      <c r="I227" s="24">
        <f>'[3]14 anys'!U5</f>
        <v>7.5</v>
      </c>
      <c r="J227" s="9">
        <f>'[3]14 anys'!Y5</f>
        <v>7.4583333333333339</v>
      </c>
    </row>
    <row r="228" spans="1:10" s="33" customFormat="1" x14ac:dyDescent="0.25">
      <c r="A228" s="183"/>
      <c r="B228" s="198"/>
      <c r="C228" s="201"/>
      <c r="D228" s="23">
        <f>'[3]14 anys'!H7</f>
        <v>7.333333333333333</v>
      </c>
      <c r="E228" s="23">
        <f>'[3]14 anys'!K7</f>
        <v>7.5</v>
      </c>
      <c r="F228" s="24">
        <f>'[3]14 anys'!L7</f>
        <v>7.4166666666666661</v>
      </c>
      <c r="G228" s="23">
        <f>'[3]14 anys'!O7</f>
        <v>7</v>
      </c>
      <c r="H228" s="23">
        <f>'[3]14 anys'!T7</f>
        <v>7.5</v>
      </c>
      <c r="I228" s="24">
        <f>'[3]14 anys'!U7</f>
        <v>7.25</v>
      </c>
      <c r="J228" s="9">
        <f>'[3]14 anys'!Y7</f>
        <v>7.1666666666666661</v>
      </c>
    </row>
    <row r="229" spans="1:10" s="33" customFormat="1" x14ac:dyDescent="0.25">
      <c r="A229" s="183"/>
      <c r="B229" s="198"/>
      <c r="C229" s="201"/>
      <c r="D229" s="23">
        <f>'[3]14 anys'!H16</f>
        <v>7.666666666666667</v>
      </c>
      <c r="E229" s="23">
        <f>'[3]14 anys'!K16</f>
        <v>8</v>
      </c>
      <c r="F229" s="24">
        <f>'[3]14 anys'!L16</f>
        <v>7.8333333333333339</v>
      </c>
      <c r="G229" s="23">
        <f>'[3]14 anys'!O16</f>
        <v>7</v>
      </c>
      <c r="H229" s="23">
        <f>'[3]14 anys'!T16</f>
        <v>6.5</v>
      </c>
      <c r="I229" s="24">
        <f>'[3]14 anys'!U16</f>
        <v>6.75</v>
      </c>
      <c r="J229" s="9">
        <f>'[3]14 anys'!Y16</f>
        <v>6.8958333333333339</v>
      </c>
    </row>
    <row r="230" spans="1:10" s="33" customFormat="1" x14ac:dyDescent="0.25">
      <c r="A230" s="183"/>
      <c r="B230" s="186"/>
      <c r="C230" s="202"/>
      <c r="D230" s="10">
        <f>'[3]14 anys'!H18</f>
        <v>6</v>
      </c>
      <c r="E230" s="10">
        <f>'[3]14 anys'!K18</f>
        <v>8</v>
      </c>
      <c r="F230" s="11">
        <f>'[3]14 anys'!L18</f>
        <v>7</v>
      </c>
      <c r="G230" s="10">
        <f>'[3]14 anys'!O18</f>
        <v>6</v>
      </c>
      <c r="H230" s="10">
        <f>'[3]14 anys'!T18</f>
        <v>6.5</v>
      </c>
      <c r="I230" s="11">
        <f>'[3]14 anys'!U18</f>
        <v>6.25</v>
      </c>
      <c r="J230" s="12">
        <f>'[3]14 anys'!Y18</f>
        <v>6.8125</v>
      </c>
    </row>
    <row r="231" spans="1:10" s="33" customFormat="1" x14ac:dyDescent="0.25">
      <c r="A231" s="183"/>
      <c r="B231" s="189" t="s">
        <v>14</v>
      </c>
      <c r="C231" s="192" t="s">
        <v>12</v>
      </c>
      <c r="D231" s="23">
        <f>'[3]14 anys'!H2</f>
        <v>10</v>
      </c>
      <c r="E231" s="23">
        <f>'[3]14 anys'!K2</f>
        <v>9.5</v>
      </c>
      <c r="F231" s="24">
        <f>'[3]14 anys'!L2</f>
        <v>9.75</v>
      </c>
      <c r="G231" s="23">
        <f>'[3]14 anys'!O2</f>
        <v>10</v>
      </c>
      <c r="H231" s="23">
        <f>'[3]14 anys'!T2</f>
        <v>9.3333333333333339</v>
      </c>
      <c r="I231" s="24">
        <f>'[3]14 anys'!U2</f>
        <v>9.6666666666666679</v>
      </c>
      <c r="J231" s="9">
        <f>'[3]14 anys'!Y2</f>
        <v>9.0833333333333339</v>
      </c>
    </row>
    <row r="232" spans="1:10" s="33" customFormat="1" x14ac:dyDescent="0.25">
      <c r="A232" s="183"/>
      <c r="B232" s="190"/>
      <c r="C232" s="193"/>
      <c r="D232" s="23">
        <f>'[3]14 anys'!H8</f>
        <v>4.5</v>
      </c>
      <c r="E232" s="23">
        <f>'[3]14 anys'!K8</f>
        <v>7</v>
      </c>
      <c r="F232" s="24">
        <f>'[3]14 anys'!L8</f>
        <v>5.75</v>
      </c>
      <c r="G232" s="23">
        <f>'[3]14 anys'!O8</f>
        <v>2</v>
      </c>
      <c r="H232" s="23">
        <f>'[3]14 anys'!T8</f>
        <v>4.5</v>
      </c>
      <c r="I232" s="24">
        <f>'[3]14 anys'!U8</f>
        <v>3.25</v>
      </c>
      <c r="J232" s="9">
        <f>'[3]14 anys'!Y8</f>
        <v>4.8</v>
      </c>
    </row>
    <row r="233" spans="1:10" s="33" customFormat="1" x14ac:dyDescent="0.25">
      <c r="A233" s="183"/>
      <c r="B233" s="190"/>
      <c r="C233" s="193"/>
      <c r="D233" s="23">
        <f>'[3]14 anys'!H9</f>
        <v>3.3333333333333335</v>
      </c>
      <c r="E233" s="23">
        <f>'[3]14 anys'!K9</f>
        <v>5.5</v>
      </c>
      <c r="F233" s="24">
        <f>'[3]14 anys'!L9</f>
        <v>4.416666666666667</v>
      </c>
      <c r="G233" s="23">
        <f>'[3]14 anys'!O9</f>
        <v>3</v>
      </c>
      <c r="H233" s="23">
        <f>'[3]14 anys'!T9</f>
        <v>4</v>
      </c>
      <c r="I233" s="24">
        <f>'[3]14 anys'!U9</f>
        <v>3.5</v>
      </c>
      <c r="J233" s="9">
        <f>'[3]14 anys'!Y9</f>
        <v>4.5833333333333339</v>
      </c>
    </row>
    <row r="234" spans="1:10" s="33" customFormat="1" x14ac:dyDescent="0.25">
      <c r="A234" s="183"/>
      <c r="B234" s="190"/>
      <c r="C234" s="193"/>
      <c r="D234" s="23">
        <f>'[3]14 anys'!H10</f>
        <v>5.333333333333333</v>
      </c>
      <c r="E234" s="23">
        <f>'[3]14 anys'!K10</f>
        <v>7</v>
      </c>
      <c r="F234" s="24">
        <f>'[3]14 anys'!L10</f>
        <v>6.1666666666666661</v>
      </c>
      <c r="G234" s="23">
        <f>'[3]14 anys'!O10</f>
        <v>3</v>
      </c>
      <c r="H234" s="23">
        <f>'[3]14 anys'!T10</f>
        <v>4</v>
      </c>
      <c r="I234" s="24">
        <f>'[3]14 anys'!U10</f>
        <v>3.5</v>
      </c>
      <c r="J234" s="9">
        <f>'[3]14 anys'!Y10</f>
        <v>5.5333333333333332</v>
      </c>
    </row>
    <row r="235" spans="1:10" s="33" customFormat="1" x14ac:dyDescent="0.25">
      <c r="A235" s="183"/>
      <c r="B235" s="190"/>
      <c r="C235" s="193"/>
      <c r="D235" s="23">
        <f>'[3]14 anys'!H21</f>
        <v>3.3333333333333335</v>
      </c>
      <c r="E235" s="23">
        <f>'[3]14 anys'!K21</f>
        <v>6.5</v>
      </c>
      <c r="F235" s="24">
        <f>'[3]14 anys'!L21</f>
        <v>4.916666666666667</v>
      </c>
      <c r="G235" s="23">
        <f>'[3]14 anys'!O21</f>
        <v>5</v>
      </c>
      <c r="H235" s="23">
        <f>'[3]14 anys'!T21</f>
        <v>4</v>
      </c>
      <c r="I235" s="24">
        <f>'[3]14 anys'!U21</f>
        <v>4.5</v>
      </c>
      <c r="J235" s="9">
        <f>'[3]14 anys'!Y21</f>
        <v>5.2833333333333332</v>
      </c>
    </row>
    <row r="236" spans="1:10" s="33" customFormat="1" x14ac:dyDescent="0.25">
      <c r="A236" s="183"/>
      <c r="B236" s="190"/>
      <c r="C236" s="193"/>
      <c r="D236" s="23">
        <f>'[3]14 anys'!H24</f>
        <v>4.333333333333333</v>
      </c>
      <c r="E236" s="23">
        <f>'[3]14 anys'!K24</f>
        <v>5</v>
      </c>
      <c r="F236" s="24">
        <f>'[3]14 anys'!L24</f>
        <v>4.6666666666666661</v>
      </c>
      <c r="G236" s="23">
        <f>'[3]14 anys'!O24</f>
        <v>5</v>
      </c>
      <c r="H236" s="23">
        <f>'[3]14 anys'!T24</f>
        <v>5.5</v>
      </c>
      <c r="I236" s="24">
        <f>'[3]14 anys'!U24</f>
        <v>5.25</v>
      </c>
      <c r="J236" s="9">
        <f>'[3]14 anys'!Y24</f>
        <v>5.3833333333333329</v>
      </c>
    </row>
    <row r="237" spans="1:10" s="33" customFormat="1" x14ac:dyDescent="0.25">
      <c r="A237" s="183"/>
      <c r="B237" s="190"/>
      <c r="C237" s="193"/>
      <c r="D237" s="23">
        <f>'[3]14 anys'!H26</f>
        <v>3.3333333333333335</v>
      </c>
      <c r="E237" s="23">
        <f>'[3]14 anys'!K26</f>
        <v>5.5</v>
      </c>
      <c r="F237" s="24">
        <f>'[3]14 anys'!L26</f>
        <v>4.416666666666667</v>
      </c>
      <c r="G237" s="23">
        <f>'[3]14 anys'!O26</f>
        <v>5</v>
      </c>
      <c r="H237" s="23">
        <f>'[3]14 anys'!T26</f>
        <v>6.25</v>
      </c>
      <c r="I237" s="24">
        <f>'[3]14 anys'!U26</f>
        <v>5.625</v>
      </c>
      <c r="J237" s="9">
        <f>'[3]14 anys'!Y26</f>
        <v>5.6083333333333334</v>
      </c>
    </row>
    <row r="238" spans="1:10" s="33" customFormat="1" x14ac:dyDescent="0.25">
      <c r="A238" s="183"/>
      <c r="B238" s="190"/>
      <c r="C238" s="193"/>
      <c r="D238" s="23">
        <f>'[3]14 anys'!H27</f>
        <v>4.333333333333333</v>
      </c>
      <c r="E238" s="23">
        <f>'[3]14 anys'!K27</f>
        <v>6</v>
      </c>
      <c r="F238" s="24">
        <f>'[3]14 anys'!L27</f>
        <v>5.1666666666666661</v>
      </c>
      <c r="G238" s="23">
        <f>'[3]14 anys'!O27</f>
        <v>5</v>
      </c>
      <c r="H238" s="23">
        <f>'[3]14 anys'!T27</f>
        <v>4</v>
      </c>
      <c r="I238" s="24">
        <f>'[3]14 anys'!U27</f>
        <v>4.5</v>
      </c>
      <c r="J238" s="9">
        <f>'[3]14 anys'!Y27</f>
        <v>4.7333333333333325</v>
      </c>
    </row>
    <row r="239" spans="1:10" s="33" customFormat="1" x14ac:dyDescent="0.25">
      <c r="A239" s="183"/>
      <c r="B239" s="190"/>
      <c r="C239" s="193"/>
      <c r="D239" s="23">
        <f>'[3]14 anys'!H33</f>
        <v>2.3333333333333335</v>
      </c>
      <c r="E239" s="23">
        <f>'[3]14 anys'!K33</f>
        <v>5.5</v>
      </c>
      <c r="F239" s="24">
        <f>'[3]14 anys'!L33</f>
        <v>3.916666666666667</v>
      </c>
      <c r="G239" s="23">
        <f>'[3]14 anys'!O33</f>
        <v>3</v>
      </c>
      <c r="H239" s="23">
        <f>'[3]14 anys'!T33</f>
        <v>4.333333333333333</v>
      </c>
      <c r="I239" s="24">
        <f>'[3]14 anys'!U33</f>
        <v>3.6666666666666665</v>
      </c>
      <c r="J239" s="9">
        <f>'[3]14 anys'!Y33</f>
        <v>4.5166666666666675</v>
      </c>
    </row>
    <row r="240" spans="1:10" s="33" customFormat="1" x14ac:dyDescent="0.25">
      <c r="A240" s="183"/>
      <c r="B240" s="190"/>
      <c r="C240" s="193"/>
      <c r="D240" s="23">
        <f>'[3]14 anys'!H37</f>
        <v>3.3333333333333335</v>
      </c>
      <c r="E240" s="23">
        <f>'[3]14 anys'!K37</f>
        <v>6.5</v>
      </c>
      <c r="F240" s="24">
        <f>'[3]14 anys'!L37</f>
        <v>4.916666666666667</v>
      </c>
      <c r="G240" s="23">
        <f>'[3]14 anys'!O37</f>
        <v>3</v>
      </c>
      <c r="H240" s="23">
        <f>'[3]14 anys'!T37</f>
        <v>5</v>
      </c>
      <c r="I240" s="24">
        <f>'[3]14 anys'!U37</f>
        <v>4</v>
      </c>
      <c r="J240" s="9">
        <f>'[3]14 anys'!Y37</f>
        <v>4.9833333333333334</v>
      </c>
    </row>
    <row r="241" spans="1:10" s="33" customFormat="1" x14ac:dyDescent="0.25">
      <c r="A241" s="183"/>
      <c r="B241" s="190"/>
      <c r="C241" s="193"/>
      <c r="D241" s="23">
        <f>'[3]14 anys'!H38</f>
        <v>5.333333333333333</v>
      </c>
      <c r="E241" s="23">
        <f>'[3]14 anys'!K38</f>
        <v>5.5</v>
      </c>
      <c r="F241" s="24">
        <f>'[3]14 anys'!L38</f>
        <v>5.4166666666666661</v>
      </c>
      <c r="G241" s="23">
        <f>'[3]14 anys'!O38</f>
        <v>5</v>
      </c>
      <c r="H241" s="23">
        <f>'[3]14 anys'!T38</f>
        <v>4.25</v>
      </c>
      <c r="I241" s="24">
        <f>'[3]14 anys'!U38</f>
        <v>4.625</v>
      </c>
      <c r="J241" s="9">
        <f>'[3]14 anys'!Y38</f>
        <v>4.8083333333333327</v>
      </c>
    </row>
    <row r="242" spans="1:10" s="33" customFormat="1" x14ac:dyDescent="0.25">
      <c r="A242" s="183"/>
      <c r="B242" s="190"/>
      <c r="C242" s="193"/>
      <c r="D242" s="23">
        <f>'[3]14 anys'!H39</f>
        <v>10</v>
      </c>
      <c r="E242" s="23">
        <f>'[3]14 anys'!K39</f>
        <v>9.5</v>
      </c>
      <c r="F242" s="24">
        <f>'[3]14 anys'!L39</f>
        <v>9.75</v>
      </c>
      <c r="G242" s="23">
        <f>'[3]14 anys'!O39</f>
        <v>9</v>
      </c>
      <c r="H242" s="23">
        <f>'[3]14 anys'!T39</f>
        <v>10</v>
      </c>
      <c r="I242" s="24">
        <f>'[3]14 anys'!U39</f>
        <v>9.5</v>
      </c>
      <c r="J242" s="9">
        <f>'[3]14 anys'!Y39</f>
        <v>8.65</v>
      </c>
    </row>
    <row r="243" spans="1:10" s="33" customFormat="1" x14ac:dyDescent="0.25">
      <c r="A243" s="183"/>
      <c r="B243" s="190"/>
      <c r="C243" s="193"/>
      <c r="D243" s="23">
        <f>'[3]14 anys'!H41</f>
        <v>7.333333333333333</v>
      </c>
      <c r="E243" s="23">
        <f>'[3]14 anys'!K41</f>
        <v>8.5</v>
      </c>
      <c r="F243" s="24">
        <f>'[3]14 anys'!L41</f>
        <v>7.9166666666666661</v>
      </c>
      <c r="G243" s="23">
        <f>'[3]14 anys'!O41</f>
        <v>5</v>
      </c>
      <c r="H243" s="23">
        <f>'[3]14 anys'!T41</f>
        <v>7.333333333333333</v>
      </c>
      <c r="I243" s="24">
        <f>'[3]14 anys'!U41</f>
        <v>6.1666666666666661</v>
      </c>
      <c r="J243" s="9">
        <f>'[3]14 anys'!Y41</f>
        <v>7.6166666666666654</v>
      </c>
    </row>
    <row r="244" spans="1:10" s="33" customFormat="1" x14ac:dyDescent="0.25">
      <c r="A244" s="183"/>
      <c r="B244" s="190"/>
      <c r="C244" s="193"/>
      <c r="D244" s="23">
        <f>'[3]14 anys'!H42</f>
        <v>8</v>
      </c>
      <c r="E244" s="23">
        <f>'[3]14 anys'!K42</f>
        <v>8.5</v>
      </c>
      <c r="F244" s="24">
        <f>'[3]14 anys'!L42</f>
        <v>8.25</v>
      </c>
      <c r="G244" s="23">
        <f>'[3]14 anys'!O42</f>
        <v>7</v>
      </c>
      <c r="H244" s="23">
        <f>'[3]14 anys'!T42</f>
        <v>7</v>
      </c>
      <c r="I244" s="24">
        <f>'[3]14 anys'!U42</f>
        <v>7</v>
      </c>
      <c r="J244" s="9">
        <f>'[3]14 anys'!Y42</f>
        <v>7.85</v>
      </c>
    </row>
    <row r="245" spans="1:10" s="33" customFormat="1" x14ac:dyDescent="0.25">
      <c r="A245" s="183"/>
      <c r="B245" s="190"/>
      <c r="C245" s="193"/>
      <c r="D245" s="23">
        <f>'[3]14 anys'!H44</f>
        <v>8</v>
      </c>
      <c r="E245" s="23">
        <f>'[3]14 anys'!K44</f>
        <v>9</v>
      </c>
      <c r="F245" s="24">
        <f>'[3]14 anys'!L44</f>
        <v>8.5</v>
      </c>
      <c r="G245" s="23">
        <f>'[3]14 anys'!O44</f>
        <v>9</v>
      </c>
      <c r="H245" s="23">
        <f>'[3]14 anys'!T44</f>
        <v>8</v>
      </c>
      <c r="I245" s="24">
        <f>'[3]14 anys'!U44</f>
        <v>8.5</v>
      </c>
      <c r="J245" s="9">
        <f>'[3]14 anys'!Y44</f>
        <v>7.6</v>
      </c>
    </row>
    <row r="246" spans="1:10" s="33" customFormat="1" x14ac:dyDescent="0.25">
      <c r="A246" s="183"/>
      <c r="B246" s="190"/>
      <c r="C246" s="193"/>
      <c r="D246" s="23">
        <f>'[3]14 anys'!H45</f>
        <v>4.666666666666667</v>
      </c>
      <c r="E246" s="23">
        <f>'[3]14 anys'!K45</f>
        <v>6</v>
      </c>
      <c r="F246" s="24">
        <f>'[3]14 anys'!L45</f>
        <v>5.3333333333333339</v>
      </c>
      <c r="G246" s="23">
        <f>'[3]14 anys'!O45</f>
        <v>4</v>
      </c>
      <c r="H246" s="23">
        <f>'[3]14 anys'!T45</f>
        <v>4.333333333333333</v>
      </c>
      <c r="I246" s="24">
        <f>'[3]14 anys'!U45</f>
        <v>4.1666666666666661</v>
      </c>
      <c r="J246" s="9">
        <f>'[3]14 anys'!Y45</f>
        <v>4.9000000000000004</v>
      </c>
    </row>
    <row r="247" spans="1:10" s="33" customFormat="1" x14ac:dyDescent="0.25">
      <c r="A247" s="183"/>
      <c r="B247" s="190"/>
      <c r="C247" s="193"/>
      <c r="D247" s="23">
        <f>'[3]14 anys'!H46</f>
        <v>2.3333333333333335</v>
      </c>
      <c r="E247" s="23">
        <f>'[3]14 anys'!K46</f>
        <v>5.5</v>
      </c>
      <c r="F247" s="24">
        <f>'[3]14 anys'!L46</f>
        <v>3.916666666666667</v>
      </c>
      <c r="G247" s="23">
        <f>'[3]14 anys'!O46</f>
        <v>3</v>
      </c>
      <c r="H247" s="23">
        <f>'[3]14 anys'!T46</f>
        <v>3</v>
      </c>
      <c r="I247" s="24">
        <f>'[3]14 anys'!U46</f>
        <v>3</v>
      </c>
      <c r="J247" s="9">
        <f>'[3]14 anys'!Y46</f>
        <v>3.9833333333333334</v>
      </c>
    </row>
    <row r="248" spans="1:10" s="33" customFormat="1" x14ac:dyDescent="0.25">
      <c r="A248" s="183"/>
      <c r="B248" s="190"/>
      <c r="C248" s="193"/>
      <c r="D248" s="23">
        <f>'[3]14 anys'!H47</f>
        <v>6</v>
      </c>
      <c r="E248" s="23">
        <f>'[3]14 anys'!K47</f>
        <v>7</v>
      </c>
      <c r="F248" s="24">
        <f>'[3]14 anys'!L47</f>
        <v>6.5</v>
      </c>
      <c r="G248" s="23">
        <f>'[3]14 anys'!O47</f>
        <v>6</v>
      </c>
      <c r="H248" s="23">
        <f>'[3]14 anys'!T47</f>
        <v>6</v>
      </c>
      <c r="I248" s="24">
        <f>'[3]14 anys'!U47</f>
        <v>6</v>
      </c>
      <c r="J248" s="9">
        <f>'[3]14 anys'!Y47</f>
        <v>6.3</v>
      </c>
    </row>
    <row r="249" spans="1:10" s="33" customFormat="1" x14ac:dyDescent="0.25">
      <c r="A249" s="183"/>
      <c r="B249" s="190"/>
      <c r="C249" s="193"/>
      <c r="D249" s="23">
        <f>'[3]14 anys'!H50</f>
        <v>5.5</v>
      </c>
      <c r="E249" s="23">
        <f>'[3]14 anys'!K50</f>
        <v>7</v>
      </c>
      <c r="F249" s="24">
        <f>'[3]14 anys'!L50</f>
        <v>6.25</v>
      </c>
      <c r="G249" s="23">
        <f>'[3]14 anys'!O50</f>
        <v>3</v>
      </c>
      <c r="H249" s="23">
        <f>'[3]14 anys'!T50</f>
        <v>5.666666666666667</v>
      </c>
      <c r="I249" s="24">
        <f>'[3]14 anys'!U50</f>
        <v>4.3333333333333339</v>
      </c>
      <c r="J249" s="9">
        <f>'[3]14 anys'!Y50</f>
        <v>6.7166666666666668</v>
      </c>
    </row>
    <row r="250" spans="1:10" s="33" customFormat="1" x14ac:dyDescent="0.25">
      <c r="A250" s="183"/>
      <c r="B250" s="190"/>
      <c r="C250" s="193"/>
      <c r="D250" s="23">
        <f>'[3]14 anys'!H51</f>
        <v>5</v>
      </c>
      <c r="E250" s="23">
        <f>'[3]14 anys'!K51</f>
        <v>7</v>
      </c>
      <c r="F250" s="24">
        <f>'[3]14 anys'!L51</f>
        <v>6</v>
      </c>
      <c r="G250" s="23">
        <f>'[3]14 anys'!O51</f>
        <v>5</v>
      </c>
      <c r="H250" s="23">
        <f>'[3]14 anys'!T51</f>
        <v>5</v>
      </c>
      <c r="I250" s="24">
        <f>'[3]14 anys'!U51</f>
        <v>5</v>
      </c>
      <c r="J250" s="9">
        <f>'[3]14 anys'!Y51</f>
        <v>6</v>
      </c>
    </row>
    <row r="251" spans="1:10" s="33" customFormat="1" x14ac:dyDescent="0.25">
      <c r="A251" s="183"/>
      <c r="B251" s="190"/>
      <c r="C251" s="193"/>
      <c r="D251" s="23">
        <f>'[3]14 anys'!H52</f>
        <v>9</v>
      </c>
      <c r="E251" s="23">
        <f>'[3]14 anys'!K52</f>
        <v>9</v>
      </c>
      <c r="F251" s="24">
        <f>'[3]14 anys'!L52</f>
        <v>9</v>
      </c>
      <c r="G251" s="23">
        <f>'[3]14 anys'!O52</f>
        <v>7</v>
      </c>
      <c r="H251" s="23">
        <f>'[3]14 anys'!T52</f>
        <v>8</v>
      </c>
      <c r="I251" s="24">
        <f>'[3]14 anys'!U52</f>
        <v>7.5</v>
      </c>
      <c r="J251" s="9">
        <f>'[3]14 anys'!Y52</f>
        <v>7.9</v>
      </c>
    </row>
    <row r="252" spans="1:10" s="33" customFormat="1" x14ac:dyDescent="0.25">
      <c r="A252" s="183"/>
      <c r="B252" s="190"/>
      <c r="C252" s="193"/>
      <c r="D252" s="23">
        <f>'[3]14 anys'!H53</f>
        <v>9</v>
      </c>
      <c r="E252" s="23">
        <f>'[3]14 anys'!K53</f>
        <v>8.5</v>
      </c>
      <c r="F252" s="24">
        <f>'[3]14 anys'!L53</f>
        <v>8.75</v>
      </c>
      <c r="G252" s="23">
        <f>'[3]14 anys'!O53</f>
        <v>7</v>
      </c>
      <c r="H252" s="23">
        <f>'[3]14 anys'!T53</f>
        <v>8</v>
      </c>
      <c r="I252" s="24">
        <f>'[3]14 anys'!U53</f>
        <v>7.5</v>
      </c>
      <c r="J252" s="9">
        <f>'[3]14 anys'!Y53</f>
        <v>7.05</v>
      </c>
    </row>
    <row r="253" spans="1:10" s="33" customFormat="1" x14ac:dyDescent="0.25">
      <c r="A253" s="183"/>
      <c r="B253" s="190"/>
      <c r="C253" s="193"/>
      <c r="D253" s="23">
        <f>'[3]14 anys'!H56</f>
        <v>1</v>
      </c>
      <c r="E253" s="23">
        <f>'[3]14 anys'!K56</f>
        <v>1</v>
      </c>
      <c r="F253" s="24">
        <f>'[3]14 anys'!L56</f>
        <v>1</v>
      </c>
      <c r="G253" s="23">
        <f>'[3]14 anys'!O56</f>
        <v>1</v>
      </c>
      <c r="H253" s="23">
        <f>'[3]14 anys'!T56</f>
        <v>1</v>
      </c>
      <c r="I253" s="24">
        <f>'[3]14 anys'!U56</f>
        <v>1</v>
      </c>
      <c r="J253" s="9">
        <f>'[3]14 anys'!Y56</f>
        <v>1</v>
      </c>
    </row>
    <row r="254" spans="1:10" s="33" customFormat="1" x14ac:dyDescent="0.25">
      <c r="A254" s="183"/>
      <c r="B254" s="190"/>
      <c r="C254" s="193"/>
      <c r="D254" s="23">
        <f>'[3]14 anys'!H57</f>
        <v>7</v>
      </c>
      <c r="E254" s="23">
        <f>'[3]14 anys'!K57</f>
        <v>7</v>
      </c>
      <c r="F254" s="24">
        <f>'[3]14 anys'!L57</f>
        <v>7</v>
      </c>
      <c r="G254" s="23">
        <f>'[3]14 anys'!O57</f>
        <v>7</v>
      </c>
      <c r="H254" s="23">
        <f>'[3]14 anys'!T57</f>
        <v>6</v>
      </c>
      <c r="I254" s="24">
        <f>'[3]14 anys'!U57</f>
        <v>6.5</v>
      </c>
      <c r="J254" s="9">
        <f>'[3]14 anys'!Y57</f>
        <v>6.9</v>
      </c>
    </row>
    <row r="255" spans="1:10" s="33" customFormat="1" x14ac:dyDescent="0.25">
      <c r="A255" s="183"/>
      <c r="B255" s="190"/>
      <c r="C255" s="193"/>
      <c r="D255" s="23">
        <f>'[3]14 anys'!H58</f>
        <v>5.5</v>
      </c>
      <c r="E255" s="23">
        <f>'[3]14 anys'!K58</f>
        <v>6</v>
      </c>
      <c r="F255" s="24">
        <f>'[3]14 anys'!L58</f>
        <v>5.75</v>
      </c>
      <c r="G255" s="23">
        <f>'[3]14 anys'!O58</f>
        <v>4</v>
      </c>
      <c r="H255" s="23">
        <f>'[3]14 anys'!T58</f>
        <v>6</v>
      </c>
      <c r="I255" s="24">
        <f>'[3]14 anys'!U58</f>
        <v>5</v>
      </c>
      <c r="J255" s="9">
        <f>'[3]14 anys'!Y58</f>
        <v>6.15</v>
      </c>
    </row>
    <row r="256" spans="1:10" s="33" customFormat="1" x14ac:dyDescent="0.25">
      <c r="A256" s="183"/>
      <c r="B256" s="190"/>
      <c r="C256" s="193"/>
      <c r="D256" s="23">
        <f>'[3]14 anys'!H59</f>
        <v>6.333333333333333</v>
      </c>
      <c r="E256" s="23">
        <f>'[3]14 anys'!K59</f>
        <v>7</v>
      </c>
      <c r="F256" s="24">
        <f>'[3]14 anys'!L59</f>
        <v>6.6666666666666661</v>
      </c>
      <c r="G256" s="23">
        <f>'[3]14 anys'!O59</f>
        <v>4</v>
      </c>
      <c r="H256" s="23">
        <f>'[3]14 anys'!T59</f>
        <v>6</v>
      </c>
      <c r="I256" s="24">
        <f>'[3]14 anys'!U59</f>
        <v>5</v>
      </c>
      <c r="J256" s="9">
        <f>'[3]14 anys'!Y59</f>
        <v>6.5333333333333332</v>
      </c>
    </row>
    <row r="257" spans="1:10" s="33" customFormat="1" x14ac:dyDescent="0.25">
      <c r="A257" s="183"/>
      <c r="B257" s="190"/>
      <c r="C257" s="193"/>
      <c r="D257" s="23">
        <f>'[3]14 anys'!H60</f>
        <v>6</v>
      </c>
      <c r="E257" s="23">
        <f>'[3]14 anys'!K60</f>
        <v>7.5</v>
      </c>
      <c r="F257" s="24">
        <f>'[3]14 anys'!L60</f>
        <v>6.75</v>
      </c>
      <c r="G257" s="23">
        <f>'[3]14 anys'!O60</f>
        <v>5</v>
      </c>
      <c r="H257" s="23">
        <f>'[3]14 anys'!T60</f>
        <v>7.25</v>
      </c>
      <c r="I257" s="24">
        <f>'[3]14 anys'!U60</f>
        <v>6.125</v>
      </c>
      <c r="J257" s="9">
        <f>'[3]14 anys'!Y60</f>
        <v>6.9749999999999996</v>
      </c>
    </row>
    <row r="258" spans="1:10" s="33" customFormat="1" x14ac:dyDescent="0.25">
      <c r="A258" s="183"/>
      <c r="B258" s="190"/>
      <c r="C258" s="193"/>
      <c r="D258" s="23">
        <f>'[3]14 anys'!H62</f>
        <v>6.666666666666667</v>
      </c>
      <c r="E258" s="23">
        <f>'[3]14 anys'!K62</f>
        <v>7</v>
      </c>
      <c r="F258" s="24">
        <f>'[3]14 anys'!L62</f>
        <v>6.8333333333333339</v>
      </c>
      <c r="G258" s="23">
        <f>'[3]14 anys'!O62</f>
        <v>4</v>
      </c>
      <c r="H258" s="23">
        <f>'[3]14 anys'!T62</f>
        <v>6</v>
      </c>
      <c r="I258" s="24">
        <f>'[3]14 anys'!U62</f>
        <v>5</v>
      </c>
      <c r="J258" s="9">
        <f>'[3]14 anys'!Y62</f>
        <v>6.5666666666666673</v>
      </c>
    </row>
    <row r="259" spans="1:10" s="33" customFormat="1" x14ac:dyDescent="0.25">
      <c r="A259" s="183"/>
      <c r="B259" s="190"/>
      <c r="C259" s="193"/>
      <c r="D259" s="23">
        <f>'[3]14 anys'!H64</f>
        <v>7</v>
      </c>
      <c r="E259" s="23">
        <f>'[3]14 anys'!K64</f>
        <v>7.5</v>
      </c>
      <c r="F259" s="24">
        <f>'[3]14 anys'!L64</f>
        <v>7.25</v>
      </c>
      <c r="G259" s="23">
        <f>'[3]14 anys'!O64</f>
        <v>5</v>
      </c>
      <c r="H259" s="23">
        <f>'[3]14 anys'!T64</f>
        <v>6.5</v>
      </c>
      <c r="I259" s="24">
        <f>'[3]14 anys'!U64</f>
        <v>5.75</v>
      </c>
      <c r="J259" s="9">
        <f>'[3]14 anys'!Y64</f>
        <v>6.6</v>
      </c>
    </row>
    <row r="260" spans="1:10" s="33" customFormat="1" x14ac:dyDescent="0.25">
      <c r="A260" s="183"/>
      <c r="B260" s="190"/>
      <c r="C260" s="193"/>
      <c r="D260" s="23">
        <f>'[3]14 anys'!H65</f>
        <v>4.333333333333333</v>
      </c>
      <c r="E260" s="23">
        <f>'[3]14 anys'!K65</f>
        <v>5.5</v>
      </c>
      <c r="F260" s="24">
        <f>'[3]14 anys'!L65</f>
        <v>4.9166666666666661</v>
      </c>
      <c r="G260" s="23">
        <f>'[3]14 anys'!O65</f>
        <v>4</v>
      </c>
      <c r="H260" s="23">
        <f>'[3]14 anys'!T65</f>
        <v>5</v>
      </c>
      <c r="I260" s="24">
        <f>'[3]14 anys'!U65</f>
        <v>4.5</v>
      </c>
      <c r="J260" s="9">
        <f>'[3]14 anys'!Y65</f>
        <v>6.083333333333333</v>
      </c>
    </row>
    <row r="261" spans="1:10" s="33" customFormat="1" x14ac:dyDescent="0.25">
      <c r="A261" s="183"/>
      <c r="B261" s="190"/>
      <c r="C261" s="193"/>
      <c r="D261" s="23">
        <f>'[3]14 anys'!H68</f>
        <v>7</v>
      </c>
      <c r="E261" s="23">
        <f>'[3]14 anys'!K68</f>
        <v>8.5</v>
      </c>
      <c r="F261" s="24">
        <f>'[3]14 anys'!L68</f>
        <v>7.75</v>
      </c>
      <c r="G261" s="23">
        <f>'[3]14 anys'!O68</f>
        <v>7</v>
      </c>
      <c r="H261" s="23">
        <f>'[3]14 anys'!T68</f>
        <v>7.5</v>
      </c>
      <c r="I261" s="24">
        <f>'[3]14 anys'!U68</f>
        <v>7.25</v>
      </c>
      <c r="J261" s="9">
        <f>'[3]14 anys'!Y68</f>
        <v>7.6</v>
      </c>
    </row>
    <row r="262" spans="1:10" s="33" customFormat="1" x14ac:dyDescent="0.25">
      <c r="A262" s="183"/>
      <c r="B262" s="190"/>
      <c r="C262" s="193"/>
      <c r="D262" s="23">
        <f>'[3]14 anys'!H70</f>
        <v>7.75</v>
      </c>
      <c r="E262" s="23">
        <f>'[3]14 anys'!K70</f>
        <v>7.5</v>
      </c>
      <c r="F262" s="24">
        <f>'[3]14 anys'!L70</f>
        <v>7.625</v>
      </c>
      <c r="G262" s="23">
        <f>'[3]14 anys'!O70</f>
        <v>8</v>
      </c>
      <c r="H262" s="23">
        <f>'[3]14 anys'!T70</f>
        <v>6.5</v>
      </c>
      <c r="I262" s="24">
        <f>'[3]14 anys'!U70</f>
        <v>7.25</v>
      </c>
      <c r="J262" s="9">
        <f>'[3]14 anys'!Y70</f>
        <v>7.375</v>
      </c>
    </row>
    <row r="263" spans="1:10" s="33" customFormat="1" x14ac:dyDescent="0.25">
      <c r="A263" s="183"/>
      <c r="B263" s="190"/>
      <c r="C263" s="193"/>
      <c r="D263" s="23">
        <f>'[3]14 anys'!H75</f>
        <v>5</v>
      </c>
      <c r="E263" s="23">
        <f>'[3]14 anys'!K75</f>
        <v>7.5</v>
      </c>
      <c r="F263" s="24">
        <f>'[3]14 anys'!L75</f>
        <v>6.25</v>
      </c>
      <c r="G263" s="23">
        <f>'[3]14 anys'!O75</f>
        <v>5</v>
      </c>
      <c r="H263" s="23">
        <f>'[3]14 anys'!T75</f>
        <v>6.666666666666667</v>
      </c>
      <c r="I263" s="24">
        <f>'[3]14 anys'!U75</f>
        <v>5.8333333333333339</v>
      </c>
      <c r="J263" s="9">
        <f>'[3]14 anys'!Y75</f>
        <v>7.0166666666666675</v>
      </c>
    </row>
    <row r="264" spans="1:10" s="33" customFormat="1" x14ac:dyDescent="0.25">
      <c r="A264" s="183"/>
      <c r="B264" s="190"/>
      <c r="C264" s="193"/>
      <c r="D264" s="23">
        <f>'[3]14 anys'!H76</f>
        <v>4.666666666666667</v>
      </c>
      <c r="E264" s="23">
        <f>'[3]14 anys'!K76</f>
        <v>6.5</v>
      </c>
      <c r="F264" s="24">
        <f>'[3]14 anys'!L76</f>
        <v>5.5833333333333339</v>
      </c>
      <c r="G264" s="23">
        <f>'[3]14 anys'!O76</f>
        <v>3</v>
      </c>
      <c r="H264" s="23">
        <f>'[3]14 anys'!T76</f>
        <v>5.25</v>
      </c>
      <c r="I264" s="24">
        <f>'[3]14 anys'!U76</f>
        <v>4.125</v>
      </c>
      <c r="J264" s="9">
        <f>'[3]14 anys'!Y76</f>
        <v>5.7416666666666671</v>
      </c>
    </row>
    <row r="265" spans="1:10" s="33" customFormat="1" x14ac:dyDescent="0.25">
      <c r="A265" s="183"/>
      <c r="B265" s="190"/>
      <c r="C265" s="193"/>
      <c r="D265" s="23">
        <f>'[3]14 anys'!H77</f>
        <v>6.666666666666667</v>
      </c>
      <c r="E265" s="23">
        <f>'[3]14 anys'!K77</f>
        <v>8.5</v>
      </c>
      <c r="F265" s="24">
        <f>'[3]14 anys'!L77</f>
        <v>7.5833333333333339</v>
      </c>
      <c r="G265" s="23">
        <f>'[3]14 anys'!O77</f>
        <v>6</v>
      </c>
      <c r="H265" s="23">
        <f>'[3]14 anys'!T77</f>
        <v>7</v>
      </c>
      <c r="I265" s="24">
        <f>'[3]14 anys'!U77</f>
        <v>6.5</v>
      </c>
      <c r="J265" s="9">
        <f>'[3]14 anys'!Y77</f>
        <v>7.0166666666666675</v>
      </c>
    </row>
    <row r="266" spans="1:10" s="33" customFormat="1" x14ac:dyDescent="0.25">
      <c r="A266" s="183"/>
      <c r="B266" s="190"/>
      <c r="C266" s="193"/>
      <c r="D266" s="23">
        <f>'[3]14 anys'!H80</f>
        <v>5.333333333333333</v>
      </c>
      <c r="E266" s="23">
        <f>'[3]14 anys'!K80</f>
        <v>7</v>
      </c>
      <c r="F266" s="24">
        <f>'[3]14 anys'!L80</f>
        <v>6.1666666666666661</v>
      </c>
      <c r="G266" s="23">
        <f>'[3]14 anys'!O80</f>
        <v>6</v>
      </c>
      <c r="H266" s="23">
        <f>'[3]14 anys'!T80</f>
        <v>5</v>
      </c>
      <c r="I266" s="24">
        <f>'[3]14 anys'!U80</f>
        <v>5.5</v>
      </c>
      <c r="J266" s="9">
        <f>'[3]14 anys'!Y80</f>
        <v>5.7333333333333325</v>
      </c>
    </row>
    <row r="267" spans="1:10" s="33" customFormat="1" x14ac:dyDescent="0.25">
      <c r="A267" s="183"/>
      <c r="B267" s="190"/>
      <c r="C267" s="193"/>
      <c r="D267" s="7">
        <f>'[3]14 anys'!H81</f>
        <v>5.333333333333333</v>
      </c>
      <c r="E267" s="7">
        <f>'[3]14 anys'!K81</f>
        <v>7</v>
      </c>
      <c r="F267" s="8">
        <f>'[3]14 anys'!L81</f>
        <v>6.1666666666666661</v>
      </c>
      <c r="G267" s="7">
        <f>'[3]14 anys'!O81</f>
        <v>4</v>
      </c>
      <c r="H267" s="7">
        <f>'[3]14 anys'!T81</f>
        <v>5.666666666666667</v>
      </c>
      <c r="I267" s="8">
        <f>'[3]14 anys'!U81</f>
        <v>4.8333333333333339</v>
      </c>
      <c r="J267" s="9">
        <f>'[3]14 anys'!Y81</f>
        <v>5.6</v>
      </c>
    </row>
    <row r="268" spans="1:10" s="33" customFormat="1" x14ac:dyDescent="0.25">
      <c r="A268" s="183"/>
      <c r="B268" s="190"/>
      <c r="C268" s="193"/>
      <c r="D268" s="23">
        <f>'[3]14 anys'!H83</f>
        <v>7.333333333333333</v>
      </c>
      <c r="E268" s="23">
        <f>'[3]14 anys'!K83</f>
        <v>8</v>
      </c>
      <c r="F268" s="24">
        <f>'[3]14 anys'!L83</f>
        <v>7.6666666666666661</v>
      </c>
      <c r="G268" s="23">
        <f>'[3]14 anys'!O83</f>
        <v>7</v>
      </c>
      <c r="H268" s="23">
        <f>'[3]14 anys'!T83</f>
        <v>7.5</v>
      </c>
      <c r="I268" s="24">
        <f>'[3]14 anys'!U83</f>
        <v>7.25</v>
      </c>
      <c r="J268" s="9">
        <f>'[3]14 anys'!Y83</f>
        <v>7.583333333333333</v>
      </c>
    </row>
    <row r="269" spans="1:10" s="33" customFormat="1" x14ac:dyDescent="0.25">
      <c r="A269" s="183"/>
      <c r="B269" s="190"/>
      <c r="C269" s="193"/>
      <c r="D269" s="23">
        <f>'[3]14 anys'!H84</f>
        <v>4.666666666666667</v>
      </c>
      <c r="E269" s="23">
        <f>'[3]14 anys'!K84</f>
        <v>6.5</v>
      </c>
      <c r="F269" s="24">
        <f>'[3]14 anys'!L84</f>
        <v>5.5833333333333339</v>
      </c>
      <c r="G269" s="23">
        <f>'[3]14 anys'!O84</f>
        <v>3</v>
      </c>
      <c r="H269" s="23">
        <f>'[3]14 anys'!T84</f>
        <v>5</v>
      </c>
      <c r="I269" s="24">
        <f>'[3]14 anys'!U84</f>
        <v>4</v>
      </c>
      <c r="J269" s="9">
        <f>'[3]14 anys'!Y84</f>
        <v>6.1166666666666671</v>
      </c>
    </row>
    <row r="270" spans="1:10" s="33" customFormat="1" x14ac:dyDescent="0.25">
      <c r="A270" s="183"/>
      <c r="B270" s="190"/>
      <c r="C270" s="193"/>
      <c r="D270" s="23">
        <f>'[3]14 anys'!H85</f>
        <v>5</v>
      </c>
      <c r="E270" s="23">
        <f>'[3]14 anys'!K85</f>
        <v>6</v>
      </c>
      <c r="F270" s="24">
        <f>'[3]14 anys'!L85</f>
        <v>5.5</v>
      </c>
      <c r="G270" s="23">
        <f>'[3]14 anys'!O85</f>
        <v>4</v>
      </c>
      <c r="H270" s="23">
        <f>'[3]14 anys'!T85</f>
        <v>5</v>
      </c>
      <c r="I270" s="24">
        <f>'[3]14 anys'!U85</f>
        <v>4.5</v>
      </c>
      <c r="J270" s="9">
        <f>'[3]14 anys'!Y85</f>
        <v>5.8</v>
      </c>
    </row>
    <row r="271" spans="1:10" s="33" customFormat="1" x14ac:dyDescent="0.25">
      <c r="A271" s="183"/>
      <c r="B271" s="190"/>
      <c r="C271" s="193"/>
      <c r="D271" s="23">
        <f>'[3]14 anys'!H90</f>
        <v>5</v>
      </c>
      <c r="E271" s="23">
        <f>'[3]14 anys'!K90</f>
        <v>8</v>
      </c>
      <c r="F271" s="24">
        <f>'[3]14 anys'!L90</f>
        <v>6.5</v>
      </c>
      <c r="G271" s="23">
        <f>'[3]14 anys'!O90</f>
        <v>7</v>
      </c>
      <c r="H271" s="23">
        <f>'[3]14 anys'!T90</f>
        <v>6.5</v>
      </c>
      <c r="I271" s="24">
        <f>'[3]14 anys'!U90</f>
        <v>6.75</v>
      </c>
      <c r="J271" s="9">
        <f>'[3]14 anys'!Y90</f>
        <v>7.45</v>
      </c>
    </row>
    <row r="272" spans="1:10" s="33" customFormat="1" x14ac:dyDescent="0.25">
      <c r="A272" s="183"/>
      <c r="B272" s="190"/>
      <c r="C272" s="193"/>
      <c r="D272" s="23">
        <f>'[3]14 anys'!H92</f>
        <v>5.666666666666667</v>
      </c>
      <c r="E272" s="23">
        <f>'[3]14 anys'!K92</f>
        <v>6</v>
      </c>
      <c r="F272" s="24">
        <f>'[3]14 anys'!L92</f>
        <v>5.8333333333333339</v>
      </c>
      <c r="G272" s="23">
        <f>'[3]14 anys'!O92</f>
        <v>4</v>
      </c>
      <c r="H272" s="23">
        <f>'[3]14 anys'!T92</f>
        <v>5</v>
      </c>
      <c r="I272" s="24">
        <f>'[3]14 anys'!U92</f>
        <v>4.5</v>
      </c>
      <c r="J272" s="9">
        <f>'[3]14 anys'!Y92</f>
        <v>5.7777777777777786</v>
      </c>
    </row>
    <row r="273" spans="1:10" s="33" customFormat="1" x14ac:dyDescent="0.25">
      <c r="A273" s="183"/>
      <c r="B273" s="190"/>
      <c r="C273" s="193"/>
      <c r="D273" s="23">
        <f>'[3]14 anys'!H93</f>
        <v>5.333333333333333</v>
      </c>
      <c r="E273" s="23">
        <f>'[3]14 anys'!K93</f>
        <v>6</v>
      </c>
      <c r="F273" s="24">
        <f>'[3]14 anys'!L93</f>
        <v>5.6666666666666661</v>
      </c>
      <c r="G273" s="23">
        <f>'[3]14 anys'!O93</f>
        <v>4</v>
      </c>
      <c r="H273" s="23">
        <f>'[3]14 anys'!T93</f>
        <v>4.5</v>
      </c>
      <c r="I273" s="24">
        <f>'[3]14 anys'!U93</f>
        <v>4.25</v>
      </c>
      <c r="J273" s="9">
        <f>'[3]14 anys'!Y93</f>
        <v>5.3055555555555554</v>
      </c>
    </row>
    <row r="274" spans="1:10" s="33" customFormat="1" x14ac:dyDescent="0.25">
      <c r="A274" s="183"/>
      <c r="B274" s="190"/>
      <c r="C274" s="193"/>
      <c r="D274" s="23">
        <f>'[3]14 anys'!H95</f>
        <v>5</v>
      </c>
      <c r="E274" s="23">
        <f>'[3]14 anys'!K95</f>
        <v>6</v>
      </c>
      <c r="F274" s="24">
        <f>'[3]14 anys'!L95</f>
        <v>5.5</v>
      </c>
      <c r="G274" s="23">
        <f>'[3]14 anys'!O95</f>
        <v>5</v>
      </c>
      <c r="H274" s="23">
        <f>'[3]14 anys'!T95</f>
        <v>4.5</v>
      </c>
      <c r="I274" s="24">
        <f>'[3]14 anys'!U95</f>
        <v>4.75</v>
      </c>
      <c r="J274" s="9">
        <f>'[3]14 anys'!Y95</f>
        <v>5.416666666666667</v>
      </c>
    </row>
    <row r="275" spans="1:10" s="33" customFormat="1" x14ac:dyDescent="0.25">
      <c r="A275" s="183"/>
      <c r="B275" s="190"/>
      <c r="C275" s="193"/>
      <c r="D275" s="23">
        <f>'[3]14 anys'!H96</f>
        <v>4.666666666666667</v>
      </c>
      <c r="E275" s="23">
        <f>'[3]14 anys'!K96</f>
        <v>6.5</v>
      </c>
      <c r="F275" s="24">
        <f>'[3]14 anys'!L96</f>
        <v>5.5833333333333339</v>
      </c>
      <c r="G275" s="23">
        <f>'[3]14 anys'!O96</f>
        <v>6</v>
      </c>
      <c r="H275" s="23">
        <f>'[3]14 anys'!T96</f>
        <v>5</v>
      </c>
      <c r="I275" s="24">
        <f>'[3]14 anys'!U96</f>
        <v>5.5</v>
      </c>
      <c r="J275" s="9">
        <f>'[3]14 anys'!Y96</f>
        <v>5.6944444444444455</v>
      </c>
    </row>
    <row r="276" spans="1:10" s="33" customFormat="1" x14ac:dyDescent="0.25">
      <c r="A276" s="183"/>
      <c r="B276" s="190"/>
      <c r="C276" s="193"/>
      <c r="D276" s="23">
        <f>'[3]14 anys'!H98</f>
        <v>6.666666666666667</v>
      </c>
      <c r="E276" s="23">
        <f>'[3]14 anys'!K98</f>
        <v>8</v>
      </c>
      <c r="F276" s="24">
        <f>'[3]14 anys'!L98</f>
        <v>7.3333333333333339</v>
      </c>
      <c r="G276" s="23">
        <f>'[3]14 anys'!O98</f>
        <v>6</v>
      </c>
      <c r="H276" s="23">
        <f>'[3]14 anys'!T98</f>
        <v>6</v>
      </c>
      <c r="I276" s="24">
        <f>'[3]14 anys'!U98</f>
        <v>6</v>
      </c>
      <c r="J276" s="9">
        <f>'[3]14 anys'!Y98</f>
        <v>6.7777777777777786</v>
      </c>
    </row>
    <row r="277" spans="1:10" s="33" customFormat="1" x14ac:dyDescent="0.25">
      <c r="A277" s="183"/>
      <c r="B277" s="190"/>
      <c r="C277" s="193"/>
      <c r="D277" s="23">
        <f>'[3]14 anys'!H99</f>
        <v>6.333333333333333</v>
      </c>
      <c r="E277" s="23">
        <f>'[3]14 anys'!K99</f>
        <v>8</v>
      </c>
      <c r="F277" s="24">
        <f>'[3]14 anys'!L99</f>
        <v>7.1666666666666661</v>
      </c>
      <c r="G277" s="23">
        <f>'[3]14 anys'!O99</f>
        <v>5</v>
      </c>
      <c r="H277" s="23">
        <f>'[3]14 anys'!T99</f>
        <v>6.5</v>
      </c>
      <c r="I277" s="24">
        <f>'[3]14 anys'!U99</f>
        <v>5.75</v>
      </c>
      <c r="J277" s="9">
        <f>'[3]14 anys'!Y99</f>
        <v>6.6388888888888884</v>
      </c>
    </row>
    <row r="278" spans="1:10" s="33" customFormat="1" x14ac:dyDescent="0.25">
      <c r="A278" s="183"/>
      <c r="B278" s="190"/>
      <c r="C278" s="193"/>
      <c r="D278" s="23">
        <f>'[3]14 anys'!H100</f>
        <v>2.6666666666666665</v>
      </c>
      <c r="E278" s="23">
        <f>'[3]14 anys'!K100</f>
        <v>3.5</v>
      </c>
      <c r="F278" s="24">
        <f>'[3]14 anys'!L100</f>
        <v>3.083333333333333</v>
      </c>
      <c r="G278" s="23">
        <f>'[3]14 anys'!O100</f>
        <v>3</v>
      </c>
      <c r="H278" s="23">
        <f>'[3]14 anys'!T100</f>
        <v>3</v>
      </c>
      <c r="I278" s="24">
        <f>'[3]14 anys'!U100</f>
        <v>3</v>
      </c>
      <c r="J278" s="9">
        <f>'[3]14 anys'!Y100</f>
        <v>2.3611111111111112</v>
      </c>
    </row>
    <row r="279" spans="1:10" s="33" customFormat="1" x14ac:dyDescent="0.25">
      <c r="A279" s="183"/>
      <c r="B279" s="190"/>
      <c r="C279" s="194"/>
      <c r="D279" s="10">
        <f>'[3]14 anys'!H102</f>
        <v>6.333333333333333</v>
      </c>
      <c r="E279" s="10">
        <f>'[3]14 anys'!K102</f>
        <v>6</v>
      </c>
      <c r="F279" s="11">
        <f>'[3]14 anys'!L102</f>
        <v>6.1666666666666661</v>
      </c>
      <c r="G279" s="10">
        <f>'[3]14 anys'!O102</f>
        <v>4</v>
      </c>
      <c r="H279" s="10">
        <f>'[3]14 anys'!T102</f>
        <v>5</v>
      </c>
      <c r="I279" s="11">
        <f>'[3]14 anys'!U102</f>
        <v>4.5</v>
      </c>
      <c r="J279" s="12">
        <f>'[3]14 anys'!Y102</f>
        <v>5.8888888888888884</v>
      </c>
    </row>
    <row r="280" spans="1:10" s="33" customFormat="1" x14ac:dyDescent="0.25">
      <c r="A280" s="183"/>
      <c r="B280" s="190"/>
      <c r="C280" s="195" t="s">
        <v>13</v>
      </c>
      <c r="D280" s="23">
        <f>'[3]14 anys'!H3</f>
        <v>3.3333333333333335</v>
      </c>
      <c r="E280" s="23">
        <f>'[3]14 anys'!K3</f>
        <v>5</v>
      </c>
      <c r="F280" s="24">
        <f>'[3]14 anys'!L3</f>
        <v>4.166666666666667</v>
      </c>
      <c r="G280" s="23">
        <f>'[3]14 anys'!O3</f>
        <v>3</v>
      </c>
      <c r="H280" s="23">
        <f>'[3]14 anys'!T3</f>
        <v>4.333333333333333</v>
      </c>
      <c r="I280" s="24">
        <f>'[3]14 anys'!U3</f>
        <v>3.6666666666666665</v>
      </c>
      <c r="J280" s="9">
        <f>'[3]14 anys'!Y3</f>
        <v>4.3666666666666671</v>
      </c>
    </row>
    <row r="281" spans="1:10" s="33" customFormat="1" x14ac:dyDescent="0.25">
      <c r="A281" s="183"/>
      <c r="B281" s="190"/>
      <c r="C281" s="196"/>
      <c r="D281" s="23">
        <f>'[3]14 anys'!H17</f>
        <v>6.333333333333333</v>
      </c>
      <c r="E281" s="23">
        <f>'[3]14 anys'!K17</f>
        <v>8.5</v>
      </c>
      <c r="F281" s="24">
        <f>'[3]14 anys'!L17</f>
        <v>7.4166666666666661</v>
      </c>
      <c r="G281" s="23">
        <f>'[3]14 anys'!O17</f>
        <v>6</v>
      </c>
      <c r="H281" s="23">
        <f>'[3]14 anys'!T17</f>
        <v>7</v>
      </c>
      <c r="I281" s="24">
        <f>'[3]14 anys'!U17</f>
        <v>6.5</v>
      </c>
      <c r="J281" s="9">
        <f>'[3]14 anys'!Y17</f>
        <v>6.583333333333333</v>
      </c>
    </row>
    <row r="282" spans="1:10" s="33" customFormat="1" x14ac:dyDescent="0.25">
      <c r="A282" s="183"/>
      <c r="B282" s="190"/>
      <c r="C282" s="196"/>
      <c r="D282" s="23">
        <f>'[3]14 anys'!H19</f>
        <v>3.6666666666666665</v>
      </c>
      <c r="E282" s="23">
        <f>'[3]14 anys'!K19</f>
        <v>5.5</v>
      </c>
      <c r="F282" s="24">
        <f>'[3]14 anys'!L19</f>
        <v>4.583333333333333</v>
      </c>
      <c r="G282" s="23">
        <f>'[3]14 anys'!O19</f>
        <v>2</v>
      </c>
      <c r="H282" s="23">
        <f>'[3]14 anys'!T19</f>
        <v>5.333333333333333</v>
      </c>
      <c r="I282" s="24">
        <f>'[3]14 anys'!U19</f>
        <v>3.6666666666666665</v>
      </c>
      <c r="J282" s="9">
        <f>'[3]14 anys'!Y19</f>
        <v>4.45</v>
      </c>
    </row>
    <row r="283" spans="1:10" s="33" customFormat="1" x14ac:dyDescent="0.25">
      <c r="A283" s="183"/>
      <c r="B283" s="190"/>
      <c r="C283" s="196"/>
      <c r="D283" s="23">
        <f>'[3]14 anys'!H20</f>
        <v>3.3333333333333335</v>
      </c>
      <c r="E283" s="23">
        <f>'[3]14 anys'!K20</f>
        <v>6.5</v>
      </c>
      <c r="F283" s="24">
        <f>'[3]14 anys'!L20</f>
        <v>4.916666666666667</v>
      </c>
      <c r="G283" s="23">
        <f>'[3]14 anys'!O20</f>
        <v>2</v>
      </c>
      <c r="H283" s="23">
        <f>'[3]14 anys'!T20</f>
        <v>5.666666666666667</v>
      </c>
      <c r="I283" s="24">
        <f>'[3]14 anys'!U20</f>
        <v>3.8333333333333335</v>
      </c>
      <c r="J283" s="9">
        <f>'[3]14 anys'!Y20</f>
        <v>4.75</v>
      </c>
    </row>
    <row r="284" spans="1:10" s="33" customFormat="1" x14ac:dyDescent="0.25">
      <c r="A284" s="183"/>
      <c r="B284" s="190"/>
      <c r="C284" s="196"/>
      <c r="D284" s="23">
        <f>'[3]14 anys'!H25</f>
        <v>6</v>
      </c>
      <c r="E284" s="23">
        <f>'[3]14 anys'!K25</f>
        <v>7.5</v>
      </c>
      <c r="F284" s="24">
        <f>'[3]14 anys'!L25</f>
        <v>6.75</v>
      </c>
      <c r="G284" s="23">
        <f>'[3]14 anys'!O25</f>
        <v>5</v>
      </c>
      <c r="H284" s="23">
        <f>'[3]14 anys'!T25</f>
        <v>6.75</v>
      </c>
      <c r="I284" s="24">
        <f>'[3]14 anys'!U25</f>
        <v>5.875</v>
      </c>
      <c r="J284" s="9">
        <f>'[3]14 anys'!Y25</f>
        <v>6.5250000000000004</v>
      </c>
    </row>
    <row r="285" spans="1:10" s="33" customFormat="1" x14ac:dyDescent="0.25">
      <c r="A285" s="183"/>
      <c r="B285" s="190"/>
      <c r="C285" s="196"/>
      <c r="D285" s="23">
        <f>'[3]14 anys'!H28</f>
        <v>8.25</v>
      </c>
      <c r="E285" s="23">
        <f>'[3]14 anys'!K28</f>
        <v>8.5</v>
      </c>
      <c r="F285" s="24">
        <f>'[3]14 anys'!L28</f>
        <v>8.375</v>
      </c>
      <c r="G285" s="23">
        <f>'[3]14 anys'!O28</f>
        <v>8</v>
      </c>
      <c r="H285" s="23">
        <f>'[3]14 anys'!T28</f>
        <v>8.5</v>
      </c>
      <c r="I285" s="24">
        <f>'[3]14 anys'!U28</f>
        <v>8.25</v>
      </c>
      <c r="J285" s="9">
        <f>'[3]14 anys'!Y28</f>
        <v>7.5250000000000004</v>
      </c>
    </row>
    <row r="286" spans="1:10" s="33" customFormat="1" x14ac:dyDescent="0.25">
      <c r="A286" s="183"/>
      <c r="B286" s="190"/>
      <c r="C286" s="196"/>
      <c r="D286" s="23">
        <f>'[3]14 anys'!H29</f>
        <v>7.333333333333333</v>
      </c>
      <c r="E286" s="23">
        <f>'[3]14 anys'!K29</f>
        <v>7.5</v>
      </c>
      <c r="F286" s="24">
        <f>'[3]14 anys'!L29</f>
        <v>7.4166666666666661</v>
      </c>
      <c r="G286" s="23">
        <f>'[3]14 anys'!O29</f>
        <v>5</v>
      </c>
      <c r="H286" s="23">
        <f>'[3]14 anys'!T29</f>
        <v>6.5</v>
      </c>
      <c r="I286" s="24">
        <f>'[3]14 anys'!U29</f>
        <v>5.75</v>
      </c>
      <c r="J286" s="9">
        <f>'[3]14 anys'!Y29</f>
        <v>6.833333333333333</v>
      </c>
    </row>
    <row r="287" spans="1:10" s="33" customFormat="1" x14ac:dyDescent="0.25">
      <c r="A287" s="183"/>
      <c r="B287" s="190"/>
      <c r="C287" s="196"/>
      <c r="D287" s="23">
        <f>'[3]14 anys'!H30</f>
        <v>6</v>
      </c>
      <c r="E287" s="23">
        <f>'[3]14 anys'!K30</f>
        <v>6.5</v>
      </c>
      <c r="F287" s="24">
        <f>'[3]14 anys'!L30</f>
        <v>6.25</v>
      </c>
      <c r="G287" s="23">
        <f>'[3]14 anys'!O30</f>
        <v>6</v>
      </c>
      <c r="H287" s="23">
        <f>'[3]14 anys'!T30</f>
        <v>7</v>
      </c>
      <c r="I287" s="24">
        <f>'[3]14 anys'!U30</f>
        <v>6.5</v>
      </c>
      <c r="J287" s="9">
        <f>'[3]14 anys'!Y30</f>
        <v>6.35</v>
      </c>
    </row>
    <row r="288" spans="1:10" s="33" customFormat="1" x14ac:dyDescent="0.25">
      <c r="A288" s="183"/>
      <c r="B288" s="190"/>
      <c r="C288" s="196"/>
      <c r="D288" s="23">
        <f>'[3]14 anys'!H31</f>
        <v>8.3333333333333339</v>
      </c>
      <c r="E288" s="23">
        <f>'[3]14 anys'!K31</f>
        <v>8.5</v>
      </c>
      <c r="F288" s="24">
        <f>'[3]14 anys'!L31</f>
        <v>8.4166666666666679</v>
      </c>
      <c r="G288" s="23">
        <f>'[3]14 anys'!O31</f>
        <v>8</v>
      </c>
      <c r="H288" s="23">
        <f>'[3]14 anys'!T31</f>
        <v>7.5</v>
      </c>
      <c r="I288" s="24">
        <f>'[3]14 anys'!U31</f>
        <v>7.75</v>
      </c>
      <c r="J288" s="9">
        <f>'[3]14 anys'!Y31</f>
        <v>7.8333333333333339</v>
      </c>
    </row>
    <row r="289" spans="1:10" s="33" customFormat="1" x14ac:dyDescent="0.25">
      <c r="A289" s="183"/>
      <c r="B289" s="190"/>
      <c r="C289" s="196"/>
      <c r="D289" s="23">
        <f>'[3]14 anys'!H32</f>
        <v>7</v>
      </c>
      <c r="E289" s="23">
        <f>'[3]14 anys'!K32</f>
        <v>7.5</v>
      </c>
      <c r="F289" s="24">
        <f>'[3]14 anys'!L32</f>
        <v>7.25</v>
      </c>
      <c r="G289" s="23">
        <f>'[3]14 anys'!O32</f>
        <v>5</v>
      </c>
      <c r="H289" s="23">
        <f>'[3]14 anys'!T32</f>
        <v>7</v>
      </c>
      <c r="I289" s="24">
        <f>'[3]14 anys'!U32</f>
        <v>6</v>
      </c>
      <c r="J289" s="9">
        <f>'[3]14 anys'!Y32</f>
        <v>6.45</v>
      </c>
    </row>
    <row r="290" spans="1:10" s="33" customFormat="1" x14ac:dyDescent="0.25">
      <c r="A290" s="183"/>
      <c r="B290" s="190"/>
      <c r="C290" s="196"/>
      <c r="D290" s="23">
        <f>'[3]14 anys'!H34</f>
        <v>3.6666666666666665</v>
      </c>
      <c r="E290" s="23">
        <f>'[3]14 anys'!K34</f>
        <v>5.5</v>
      </c>
      <c r="F290" s="24">
        <f>'[3]14 anys'!L34</f>
        <v>4.583333333333333</v>
      </c>
      <c r="G290" s="23">
        <f>'[3]14 anys'!O34</f>
        <v>3</v>
      </c>
      <c r="H290" s="23">
        <f>'[3]14 anys'!T34</f>
        <v>4.5</v>
      </c>
      <c r="I290" s="24">
        <f>'[3]14 anys'!U34</f>
        <v>3.75</v>
      </c>
      <c r="J290" s="9">
        <f>'[3]14 anys'!Y34</f>
        <v>5.2666666666666666</v>
      </c>
    </row>
    <row r="291" spans="1:10" s="33" customFormat="1" x14ac:dyDescent="0.25">
      <c r="A291" s="183"/>
      <c r="B291" s="190"/>
      <c r="C291" s="196"/>
      <c r="D291" s="23">
        <f>'[3]14 anys'!H35</f>
        <v>6.666666666666667</v>
      </c>
      <c r="E291" s="23">
        <f>'[3]14 anys'!K35</f>
        <v>7.5</v>
      </c>
      <c r="F291" s="24">
        <f>'[3]14 anys'!L35</f>
        <v>7.0833333333333339</v>
      </c>
      <c r="G291" s="23">
        <f>'[3]14 anys'!O35</f>
        <v>7</v>
      </c>
      <c r="H291" s="23">
        <f>'[3]14 anys'!T35</f>
        <v>8</v>
      </c>
      <c r="I291" s="24">
        <f>'[3]14 anys'!U35</f>
        <v>7.5</v>
      </c>
      <c r="J291" s="9">
        <f>'[3]14 anys'!Y35</f>
        <v>7.3166666666666673</v>
      </c>
    </row>
    <row r="292" spans="1:10" s="33" customFormat="1" x14ac:dyDescent="0.25">
      <c r="A292" s="183"/>
      <c r="B292" s="190"/>
      <c r="C292" s="196"/>
      <c r="D292" s="23">
        <f>'[3]14 anys'!H36</f>
        <v>9</v>
      </c>
      <c r="E292" s="23">
        <f>'[3]14 anys'!K36</f>
        <v>9.5</v>
      </c>
      <c r="F292" s="24">
        <f>'[3]14 anys'!L36</f>
        <v>9.25</v>
      </c>
      <c r="G292" s="23">
        <f>'[3]14 anys'!O36</f>
        <v>10</v>
      </c>
      <c r="H292" s="23">
        <f>'[3]14 anys'!T36</f>
        <v>9</v>
      </c>
      <c r="I292" s="24">
        <f>'[3]14 anys'!U36</f>
        <v>9.5</v>
      </c>
      <c r="J292" s="9">
        <f>'[3]14 anys'!Y36</f>
        <v>8.15</v>
      </c>
    </row>
    <row r="293" spans="1:10" s="33" customFormat="1" x14ac:dyDescent="0.25">
      <c r="A293" s="183"/>
      <c r="B293" s="190"/>
      <c r="C293" s="196"/>
      <c r="D293" s="23">
        <f>'[3]14 anys'!H40</f>
        <v>4.666666666666667</v>
      </c>
      <c r="E293" s="23">
        <f>'[3]14 anys'!K40</f>
        <v>6</v>
      </c>
      <c r="F293" s="24">
        <f>'[3]14 anys'!L40</f>
        <v>5.3333333333333339</v>
      </c>
      <c r="G293" s="23">
        <f>'[3]14 anys'!O40</f>
        <v>6</v>
      </c>
      <c r="H293" s="23">
        <f>'[3]14 anys'!T40</f>
        <v>5.666666666666667</v>
      </c>
      <c r="I293" s="24">
        <f>'[3]14 anys'!U40</f>
        <v>5.8333333333333339</v>
      </c>
      <c r="J293" s="9">
        <f>'[3]14 anys'!Y40</f>
        <v>5.8333333333333339</v>
      </c>
    </row>
    <row r="294" spans="1:10" s="33" customFormat="1" x14ac:dyDescent="0.25">
      <c r="A294" s="183"/>
      <c r="B294" s="190"/>
      <c r="C294" s="196"/>
      <c r="D294" s="23">
        <f>'[3]14 anys'!H43</f>
        <v>3</v>
      </c>
      <c r="E294" s="23">
        <f>'[3]14 anys'!K43</f>
        <v>5</v>
      </c>
      <c r="F294" s="24">
        <f>'[3]14 anys'!L43</f>
        <v>4</v>
      </c>
      <c r="G294" s="23">
        <f>'[3]14 anys'!O43</f>
        <v>4</v>
      </c>
      <c r="H294" s="23">
        <f>'[3]14 anys'!T43</f>
        <v>3.6666666666666665</v>
      </c>
      <c r="I294" s="24">
        <f>'[3]14 anys'!U43</f>
        <v>3.833333333333333</v>
      </c>
      <c r="J294" s="9">
        <f>'[3]14 anys'!Y43</f>
        <v>4.3666666666666663</v>
      </c>
    </row>
    <row r="295" spans="1:10" s="33" customFormat="1" x14ac:dyDescent="0.25">
      <c r="A295" s="183"/>
      <c r="B295" s="190"/>
      <c r="C295" s="196"/>
      <c r="D295" s="23">
        <f>'[3]14 anys'!H48</f>
        <v>8.6666666666666661</v>
      </c>
      <c r="E295" s="23">
        <f>'[3]14 anys'!K48</f>
        <v>7.5</v>
      </c>
      <c r="F295" s="24">
        <f>'[3]14 anys'!L48</f>
        <v>8.0833333333333321</v>
      </c>
      <c r="G295" s="23">
        <f>'[3]14 anys'!O48</f>
        <v>8</v>
      </c>
      <c r="H295" s="23">
        <f>'[3]14 anys'!T48</f>
        <v>8.5</v>
      </c>
      <c r="I295" s="24">
        <f>'[3]14 anys'!U48</f>
        <v>8.25</v>
      </c>
      <c r="J295" s="9">
        <f>'[3]14 anys'!Y48</f>
        <v>7.6666666666666661</v>
      </c>
    </row>
    <row r="296" spans="1:10" s="33" customFormat="1" x14ac:dyDescent="0.25">
      <c r="A296" s="183"/>
      <c r="B296" s="190"/>
      <c r="C296" s="196"/>
      <c r="D296" s="23">
        <f>'[3]14 anys'!H49</f>
        <v>5</v>
      </c>
      <c r="E296" s="23">
        <f>'[3]14 anys'!K49</f>
        <v>6</v>
      </c>
      <c r="F296" s="24">
        <f>'[3]14 anys'!L49</f>
        <v>5.5</v>
      </c>
      <c r="G296" s="23">
        <f>'[3]14 anys'!O49</f>
        <v>6</v>
      </c>
      <c r="H296" s="23">
        <f>'[3]14 anys'!T49</f>
        <v>6.25</v>
      </c>
      <c r="I296" s="24">
        <f>'[3]14 anys'!U49</f>
        <v>6.125</v>
      </c>
      <c r="J296" s="9">
        <f>'[3]14 anys'!Y49</f>
        <v>6.125</v>
      </c>
    </row>
    <row r="297" spans="1:10" s="33" customFormat="1" x14ac:dyDescent="0.25">
      <c r="A297" s="183"/>
      <c r="B297" s="190"/>
      <c r="C297" s="196"/>
      <c r="D297" s="23">
        <f>'[3]14 anys'!H54</f>
        <v>8.6666666666666661</v>
      </c>
      <c r="E297" s="23">
        <f>'[3]14 anys'!K54</f>
        <v>8.5</v>
      </c>
      <c r="F297" s="24">
        <f>'[3]14 anys'!L54</f>
        <v>8.5833333333333321</v>
      </c>
      <c r="G297" s="23">
        <f>'[3]14 anys'!O54</f>
        <v>9</v>
      </c>
      <c r="H297" s="23">
        <f>'[3]14 anys'!T54</f>
        <v>8</v>
      </c>
      <c r="I297" s="24">
        <f>'[3]14 anys'!U54</f>
        <v>8.5</v>
      </c>
      <c r="J297" s="9">
        <f>'[3]14 anys'!Y54</f>
        <v>7.6166666666666654</v>
      </c>
    </row>
    <row r="298" spans="1:10" s="33" customFormat="1" x14ac:dyDescent="0.25">
      <c r="A298" s="183"/>
      <c r="B298" s="190"/>
      <c r="C298" s="196"/>
      <c r="D298" s="23">
        <f>'[3]14 anys'!H55</f>
        <v>4.666666666666667</v>
      </c>
      <c r="E298" s="23">
        <f>'[3]14 anys'!K55</f>
        <v>6.5</v>
      </c>
      <c r="F298" s="24">
        <f>'[3]14 anys'!L55</f>
        <v>5.5833333333333339</v>
      </c>
      <c r="G298" s="23">
        <f>'[3]14 anys'!O55</f>
        <v>5</v>
      </c>
      <c r="H298" s="23">
        <f>'[3]14 anys'!T55</f>
        <v>6</v>
      </c>
      <c r="I298" s="24">
        <f>'[3]14 anys'!U55</f>
        <v>5.5</v>
      </c>
      <c r="J298" s="9">
        <f>'[3]14 anys'!Y55</f>
        <v>6.0166666666666675</v>
      </c>
    </row>
    <row r="299" spans="1:10" s="33" customFormat="1" x14ac:dyDescent="0.25">
      <c r="A299" s="183"/>
      <c r="B299" s="190"/>
      <c r="C299" s="196"/>
      <c r="D299" s="23">
        <f>'[3]14 anys'!H61</f>
        <v>5.333333333333333</v>
      </c>
      <c r="E299" s="23">
        <f>'[3]14 anys'!K61</f>
        <v>7.5</v>
      </c>
      <c r="F299" s="24">
        <f>'[3]14 anys'!L61</f>
        <v>6.4166666666666661</v>
      </c>
      <c r="G299" s="23">
        <f>'[3]14 anys'!O61</f>
        <v>6</v>
      </c>
      <c r="H299" s="23">
        <f>'[3]14 anys'!T61</f>
        <v>6</v>
      </c>
      <c r="I299" s="24">
        <f>'[3]14 anys'!U61</f>
        <v>6</v>
      </c>
      <c r="J299" s="9">
        <f>'[3]14 anys'!Y61</f>
        <v>7.083333333333333</v>
      </c>
    </row>
    <row r="300" spans="1:10" s="33" customFormat="1" x14ac:dyDescent="0.25">
      <c r="A300" s="183"/>
      <c r="B300" s="190"/>
      <c r="C300" s="196"/>
      <c r="D300" s="23">
        <f>'[3]14 anys'!H63</f>
        <v>4</v>
      </c>
      <c r="E300" s="23">
        <f>'[3]14 anys'!K63</f>
        <v>5.5</v>
      </c>
      <c r="F300" s="24">
        <f>'[3]14 anys'!L63</f>
        <v>4.75</v>
      </c>
      <c r="G300" s="23">
        <f>'[3]14 anys'!O63</f>
        <v>3</v>
      </c>
      <c r="H300" s="23">
        <f>'[3]14 anys'!T63</f>
        <v>4</v>
      </c>
      <c r="I300" s="24">
        <f>'[3]14 anys'!U63</f>
        <v>3.5</v>
      </c>
      <c r="J300" s="9">
        <f>'[3]14 anys'!Y63</f>
        <v>5.05</v>
      </c>
    </row>
    <row r="301" spans="1:10" s="33" customFormat="1" x14ac:dyDescent="0.25">
      <c r="A301" s="183"/>
      <c r="B301" s="190"/>
      <c r="C301" s="196"/>
      <c r="D301" s="23">
        <f>'[3]14 anys'!H66</f>
        <v>5</v>
      </c>
      <c r="E301" s="23">
        <f>'[3]14 anys'!K66</f>
        <v>6.5</v>
      </c>
      <c r="F301" s="24">
        <f>'[3]14 anys'!L66</f>
        <v>5.75</v>
      </c>
      <c r="G301" s="23">
        <f>'[3]14 anys'!O66</f>
        <v>4</v>
      </c>
      <c r="H301" s="23">
        <f>'[3]14 anys'!T66</f>
        <v>5</v>
      </c>
      <c r="I301" s="24">
        <f>'[3]14 anys'!U66</f>
        <v>4.5</v>
      </c>
      <c r="J301" s="9">
        <f>'[3]14 anys'!Y66</f>
        <v>6.25</v>
      </c>
    </row>
    <row r="302" spans="1:10" s="33" customFormat="1" x14ac:dyDescent="0.25">
      <c r="A302" s="183"/>
      <c r="B302" s="190"/>
      <c r="C302" s="196"/>
      <c r="D302" s="23">
        <f>'[3]14 anys'!H67</f>
        <v>6.5</v>
      </c>
      <c r="E302" s="23">
        <f>'[3]14 anys'!K67</f>
        <v>6.5</v>
      </c>
      <c r="F302" s="24">
        <f>'[3]14 anys'!L67</f>
        <v>6.5</v>
      </c>
      <c r="G302" s="23">
        <f>'[3]14 anys'!O67</f>
        <v>4</v>
      </c>
      <c r="H302" s="23">
        <f>'[3]14 anys'!T67</f>
        <v>6</v>
      </c>
      <c r="I302" s="24">
        <f>'[3]14 anys'!U67</f>
        <v>5</v>
      </c>
      <c r="J302" s="9">
        <f>'[3]14 anys'!Y67</f>
        <v>5.7</v>
      </c>
    </row>
    <row r="303" spans="1:10" s="33" customFormat="1" x14ac:dyDescent="0.25">
      <c r="A303" s="183"/>
      <c r="B303" s="190"/>
      <c r="C303" s="196"/>
      <c r="D303" s="13"/>
      <c r="E303" s="13"/>
      <c r="F303" s="13"/>
      <c r="G303" s="23">
        <f>'[3]14 anys'!O69</f>
        <v>4</v>
      </c>
      <c r="H303" s="23">
        <f>'[3]14 anys'!T69</f>
        <v>5</v>
      </c>
      <c r="I303" s="24">
        <f>'[3]14 anys'!U69</f>
        <v>4.5</v>
      </c>
      <c r="J303" s="9">
        <f>'[3]14 anys'!Y69</f>
        <v>5.625</v>
      </c>
    </row>
    <row r="304" spans="1:10" s="33" customFormat="1" x14ac:dyDescent="0.25">
      <c r="A304" s="183"/>
      <c r="B304" s="190"/>
      <c r="C304" s="196"/>
      <c r="D304" s="23">
        <f>'[3]14 anys'!H71</f>
        <v>5</v>
      </c>
      <c r="E304" s="23">
        <f>'[3]14 anys'!K71</f>
        <v>7</v>
      </c>
      <c r="F304" s="24">
        <f>'[3]14 anys'!L71</f>
        <v>6</v>
      </c>
      <c r="G304" s="23">
        <f>'[3]14 anys'!O71</f>
        <v>6</v>
      </c>
      <c r="H304" s="23">
        <f>'[3]14 anys'!T71</f>
        <v>6.333333333333333</v>
      </c>
      <c r="I304" s="24">
        <f>'[3]14 anys'!U71</f>
        <v>6.1666666666666661</v>
      </c>
      <c r="J304" s="9">
        <f>'[3]14 anys'!Y71</f>
        <v>6.4333333333333327</v>
      </c>
    </row>
    <row r="305" spans="1:10" s="33" customFormat="1" x14ac:dyDescent="0.25">
      <c r="A305" s="183"/>
      <c r="B305" s="190"/>
      <c r="C305" s="196"/>
      <c r="D305" s="23">
        <f>'[3]14 anys'!H72</f>
        <v>2</v>
      </c>
      <c r="E305" s="23">
        <f>'[3]14 anys'!K72</f>
        <v>5.5</v>
      </c>
      <c r="F305" s="24">
        <f>'[3]14 anys'!L72</f>
        <v>3.75</v>
      </c>
      <c r="G305" s="23">
        <f>'[3]14 anys'!O72</f>
        <v>3</v>
      </c>
      <c r="H305" s="23">
        <f>'[3]14 anys'!T72</f>
        <v>3</v>
      </c>
      <c r="I305" s="24">
        <f>'[3]14 anys'!U72</f>
        <v>3</v>
      </c>
      <c r="J305" s="9">
        <f>'[3]14 anys'!Y72</f>
        <v>4.55</v>
      </c>
    </row>
    <row r="306" spans="1:10" s="33" customFormat="1" x14ac:dyDescent="0.25">
      <c r="A306" s="183"/>
      <c r="B306" s="190"/>
      <c r="C306" s="196"/>
      <c r="D306" s="23">
        <f>'[3]14 anys'!H73</f>
        <v>9</v>
      </c>
      <c r="E306" s="23">
        <f>'[3]14 anys'!K73</f>
        <v>9.5</v>
      </c>
      <c r="F306" s="24">
        <f>'[3]14 anys'!L73</f>
        <v>9.25</v>
      </c>
      <c r="G306" s="23">
        <f>'[3]14 anys'!O73</f>
        <v>9</v>
      </c>
      <c r="H306" s="23">
        <f>'[3]14 anys'!T73</f>
        <v>9.5</v>
      </c>
      <c r="I306" s="24">
        <f>'[3]14 anys'!U73</f>
        <v>9.25</v>
      </c>
      <c r="J306" s="9">
        <f>'[3]14 anys'!Y73</f>
        <v>9.1</v>
      </c>
    </row>
    <row r="307" spans="1:10" s="33" customFormat="1" x14ac:dyDescent="0.25">
      <c r="A307" s="183"/>
      <c r="B307" s="190"/>
      <c r="C307" s="196"/>
      <c r="D307" s="23">
        <f>'[3]14 anys'!H74</f>
        <v>5</v>
      </c>
      <c r="E307" s="23">
        <f>'[3]14 anys'!K74</f>
        <v>5.5</v>
      </c>
      <c r="F307" s="24">
        <f>'[3]14 anys'!L74</f>
        <v>5.25</v>
      </c>
      <c r="G307" s="23">
        <f>'[3]14 anys'!O74</f>
        <v>5</v>
      </c>
      <c r="H307" s="23">
        <f>'[3]14 anys'!T74</f>
        <v>6</v>
      </c>
      <c r="I307" s="24">
        <f>'[3]14 anys'!U74</f>
        <v>5.5</v>
      </c>
      <c r="J307" s="9">
        <f>'[3]14 anys'!Y74</f>
        <v>6.35</v>
      </c>
    </row>
    <row r="308" spans="1:10" s="33" customFormat="1" x14ac:dyDescent="0.25">
      <c r="A308" s="183"/>
      <c r="B308" s="190"/>
      <c r="C308" s="196"/>
      <c r="D308" s="23">
        <f>'[3]14 anys'!H78</f>
        <v>5.75</v>
      </c>
      <c r="E308" s="23">
        <f>'[3]14 anys'!K78</f>
        <v>7.5</v>
      </c>
      <c r="F308" s="24">
        <f>'[3]14 anys'!L78</f>
        <v>6.625</v>
      </c>
      <c r="G308" s="23">
        <f>'[3]14 anys'!O78</f>
        <v>5</v>
      </c>
      <c r="H308" s="23">
        <f>'[3]14 anys'!T78</f>
        <v>6</v>
      </c>
      <c r="I308" s="24">
        <f>'[3]14 anys'!U78</f>
        <v>5.5</v>
      </c>
      <c r="J308" s="9">
        <f>'[3]14 anys'!Y78</f>
        <v>6.2249999999999996</v>
      </c>
    </row>
    <row r="309" spans="1:10" s="33" customFormat="1" x14ac:dyDescent="0.25">
      <c r="A309" s="183"/>
      <c r="B309" s="190"/>
      <c r="C309" s="196"/>
      <c r="D309" s="23">
        <f>'[3]14 anys'!H79</f>
        <v>4.75</v>
      </c>
      <c r="E309" s="23">
        <f>'[3]14 anys'!K79</f>
        <v>7.5</v>
      </c>
      <c r="F309" s="24">
        <f>'[3]14 anys'!L79</f>
        <v>6.125</v>
      </c>
      <c r="G309" s="23">
        <f>'[3]14 anys'!O79</f>
        <v>4</v>
      </c>
      <c r="H309" s="23">
        <f>'[3]14 anys'!T79</f>
        <v>5.5</v>
      </c>
      <c r="I309" s="24">
        <f>'[3]14 anys'!U79</f>
        <v>4.75</v>
      </c>
      <c r="J309" s="9">
        <f>'[3]14 anys'!Y79</f>
        <v>5.7750000000000004</v>
      </c>
    </row>
    <row r="310" spans="1:10" s="33" customFormat="1" x14ac:dyDescent="0.25">
      <c r="A310" s="183"/>
      <c r="B310" s="190"/>
      <c r="C310" s="196"/>
      <c r="D310" s="23">
        <f>'[3]14 anys'!H82</f>
        <v>5.333333333333333</v>
      </c>
      <c r="E310" s="23">
        <f>'[3]14 anys'!K82</f>
        <v>7.5</v>
      </c>
      <c r="F310" s="24">
        <f>'[3]14 anys'!L82</f>
        <v>6.4166666666666661</v>
      </c>
      <c r="G310" s="23">
        <f>'[3]14 anys'!O82</f>
        <v>7</v>
      </c>
      <c r="H310" s="23">
        <f>'[3]14 anys'!T82</f>
        <v>7.666666666666667</v>
      </c>
      <c r="I310" s="24">
        <f>'[3]14 anys'!U82</f>
        <v>7.3333333333333339</v>
      </c>
      <c r="J310" s="9">
        <f>'[3]14 anys'!Y82</f>
        <v>7.55</v>
      </c>
    </row>
    <row r="311" spans="1:10" s="33" customFormat="1" x14ac:dyDescent="0.25">
      <c r="A311" s="183"/>
      <c r="B311" s="190"/>
      <c r="C311" s="196"/>
      <c r="D311" s="23">
        <f>'[3]14 anys'!H86</f>
        <v>6</v>
      </c>
      <c r="E311" s="23">
        <f>'[3]14 anys'!K86</f>
        <v>7</v>
      </c>
      <c r="F311" s="24">
        <f>'[3]14 anys'!L86</f>
        <v>6.5</v>
      </c>
      <c r="G311" s="23">
        <f>'[3]14 anys'!O86</f>
        <v>7</v>
      </c>
      <c r="H311" s="23">
        <f>'[3]14 anys'!T86</f>
        <v>8</v>
      </c>
      <c r="I311" s="24">
        <f>'[3]14 anys'!U86</f>
        <v>7.5</v>
      </c>
      <c r="J311" s="9">
        <f>'[3]14 anys'!Y86</f>
        <v>7.8</v>
      </c>
    </row>
    <row r="312" spans="1:10" s="33" customFormat="1" x14ac:dyDescent="0.25">
      <c r="A312" s="183"/>
      <c r="B312" s="190"/>
      <c r="C312" s="196"/>
      <c r="D312" s="23">
        <f>'[3]14 anys'!H87</f>
        <v>5.666666666666667</v>
      </c>
      <c r="E312" s="23">
        <f>'[3]14 anys'!K87</f>
        <v>8</v>
      </c>
      <c r="F312" s="24">
        <f>'[3]14 anys'!L87</f>
        <v>6.8333333333333339</v>
      </c>
      <c r="G312" s="23">
        <f>'[3]14 anys'!O87</f>
        <v>5</v>
      </c>
      <c r="H312" s="23">
        <f>'[3]14 anys'!T87</f>
        <v>6.666666666666667</v>
      </c>
      <c r="I312" s="24">
        <f>'[3]14 anys'!U87</f>
        <v>5.8333333333333339</v>
      </c>
      <c r="J312" s="9">
        <f>'[3]14 anys'!Y87</f>
        <v>6.7333333333333343</v>
      </c>
    </row>
    <row r="313" spans="1:10" s="33" customFormat="1" x14ac:dyDescent="0.25">
      <c r="A313" s="183"/>
      <c r="B313" s="190"/>
      <c r="C313" s="196"/>
      <c r="D313" s="23">
        <f>'[3]14 anys'!H88</f>
        <v>6.666666666666667</v>
      </c>
      <c r="E313" s="23">
        <f>'[3]14 anys'!K88</f>
        <v>8</v>
      </c>
      <c r="F313" s="24">
        <f>'[3]14 anys'!L88</f>
        <v>7.3333333333333339</v>
      </c>
      <c r="G313" s="23">
        <f>'[3]14 anys'!O88</f>
        <v>8</v>
      </c>
      <c r="H313" s="23">
        <f>'[3]14 anys'!T88</f>
        <v>8.5</v>
      </c>
      <c r="I313" s="24">
        <f>'[3]14 anys'!U88</f>
        <v>8.25</v>
      </c>
      <c r="J313" s="9">
        <f>'[3]14 anys'!Y88</f>
        <v>7.916666666666667</v>
      </c>
    </row>
    <row r="314" spans="1:10" s="33" customFormat="1" x14ac:dyDescent="0.25">
      <c r="A314" s="183"/>
      <c r="B314" s="190"/>
      <c r="C314" s="196"/>
      <c r="D314" s="13"/>
      <c r="E314" s="13"/>
      <c r="F314" s="13"/>
      <c r="G314" s="23">
        <f>'[3]14 anys'!O89</f>
        <v>2</v>
      </c>
      <c r="H314" s="23">
        <f>'[3]14 anys'!T89</f>
        <v>5</v>
      </c>
      <c r="I314" s="24">
        <f>'[3]14 anys'!U89</f>
        <v>3.5</v>
      </c>
      <c r="J314" s="9">
        <f>'[3]14 anys'!Y89</f>
        <v>4.833333333333333</v>
      </c>
    </row>
    <row r="315" spans="1:10" s="33" customFormat="1" x14ac:dyDescent="0.25">
      <c r="A315" s="183"/>
      <c r="B315" s="190"/>
      <c r="C315" s="196"/>
      <c r="D315" s="23">
        <f>'[3]14 anys'!H91</f>
        <v>4</v>
      </c>
      <c r="E315" s="23">
        <f>'[3]14 anys'!K91</f>
        <v>7</v>
      </c>
      <c r="F315" s="24">
        <f>'[3]14 anys'!L91</f>
        <v>5.5</v>
      </c>
      <c r="G315" s="23">
        <f>'[3]14 anys'!O91</f>
        <v>4</v>
      </c>
      <c r="H315" s="23">
        <f>'[3]14 anys'!T91</f>
        <v>4</v>
      </c>
      <c r="I315" s="24">
        <f>'[3]14 anys'!U91</f>
        <v>4</v>
      </c>
      <c r="J315" s="9">
        <f>'[3]14 anys'!Y91</f>
        <v>5.5</v>
      </c>
    </row>
    <row r="316" spans="1:10" s="33" customFormat="1" x14ac:dyDescent="0.25">
      <c r="A316" s="183"/>
      <c r="B316" s="190"/>
      <c r="C316" s="196"/>
      <c r="D316" s="23">
        <f>'[3]14 anys'!H94</f>
        <v>4.5</v>
      </c>
      <c r="E316" s="23">
        <f>'[3]14 anys'!K94</f>
        <v>6</v>
      </c>
      <c r="F316" s="24">
        <f>'[3]14 anys'!L94</f>
        <v>5.25</v>
      </c>
      <c r="G316" s="23">
        <f>'[3]14 anys'!O94</f>
        <v>3</v>
      </c>
      <c r="H316" s="23">
        <f>'[3]14 anys'!T94</f>
        <v>4.5</v>
      </c>
      <c r="I316" s="24">
        <f>'[3]14 anys'!U94</f>
        <v>3.75</v>
      </c>
      <c r="J316" s="9">
        <f>'[3]14 anys'!Y94</f>
        <v>5.333333333333333</v>
      </c>
    </row>
    <row r="317" spans="1:10" s="33" customFormat="1" x14ac:dyDescent="0.25">
      <c r="A317" s="183"/>
      <c r="B317" s="190"/>
      <c r="C317" s="196"/>
      <c r="D317" s="23">
        <f>'[3]14 anys'!H97</f>
        <v>5.666666666666667</v>
      </c>
      <c r="E317" s="23">
        <f>'[3]14 anys'!K97</f>
        <v>6</v>
      </c>
      <c r="F317" s="24">
        <f>'[3]14 anys'!L97</f>
        <v>5.8333333333333339</v>
      </c>
      <c r="G317" s="23">
        <f>'[3]14 anys'!O97</f>
        <v>6</v>
      </c>
      <c r="H317" s="23">
        <f>'[3]14 anys'!T97</f>
        <v>5</v>
      </c>
      <c r="I317" s="24">
        <f>'[3]14 anys'!U97</f>
        <v>5.5</v>
      </c>
      <c r="J317" s="9">
        <f>'[3]14 anys'!Y97</f>
        <v>6.4444444444444455</v>
      </c>
    </row>
    <row r="318" spans="1:10" s="33" customFormat="1" x14ac:dyDescent="0.25">
      <c r="A318" s="183"/>
      <c r="B318" s="190"/>
      <c r="C318" s="196"/>
      <c r="D318" s="23">
        <f>'[3]14 anys'!H101</f>
        <v>5</v>
      </c>
      <c r="E318" s="23">
        <f>'[3]14 anys'!K101</f>
        <v>7</v>
      </c>
      <c r="F318" s="24">
        <f>'[3]14 anys'!L101</f>
        <v>6</v>
      </c>
      <c r="G318" s="23">
        <f>'[3]14 anys'!O101</f>
        <v>5</v>
      </c>
      <c r="H318" s="23">
        <f>'[3]14 anys'!T101</f>
        <v>5</v>
      </c>
      <c r="I318" s="24">
        <f>'[3]14 anys'!U101</f>
        <v>5</v>
      </c>
      <c r="J318" s="9">
        <f>'[3]14 anys'!Y101</f>
        <v>6</v>
      </c>
    </row>
    <row r="319" spans="1:10" s="33" customFormat="1" ht="15.75" thickBot="1" x14ac:dyDescent="0.3">
      <c r="A319" s="184"/>
      <c r="B319" s="191"/>
      <c r="C319" s="197"/>
      <c r="D319" s="14">
        <f>'[3]14 anys'!H103</f>
        <v>5.333333333333333</v>
      </c>
      <c r="E319" s="14">
        <f>'[3]14 anys'!K103</f>
        <v>6</v>
      </c>
      <c r="F319" s="15">
        <f>'[3]14 anys'!L103</f>
        <v>5.6666666666666661</v>
      </c>
      <c r="G319" s="14">
        <f>'[3]14 anys'!O103</f>
        <v>6</v>
      </c>
      <c r="H319" s="14">
        <f>'[3]14 anys'!T103</f>
        <v>5</v>
      </c>
      <c r="I319" s="15">
        <f>'[3]14 anys'!U103</f>
        <v>5.5</v>
      </c>
      <c r="J319" s="16">
        <f>'[3]14 anys'!Y103</f>
        <v>6.3888888888888884</v>
      </c>
    </row>
    <row r="320" spans="1:10" s="33" customFormat="1" x14ac:dyDescent="0.25">
      <c r="A320" s="182" t="s">
        <v>17</v>
      </c>
      <c r="B320" s="185" t="s">
        <v>11</v>
      </c>
      <c r="C320" s="187" t="s">
        <v>12</v>
      </c>
      <c r="D320" s="23">
        <f>'[3]15 anys'!H5</f>
        <v>7.666666666666667</v>
      </c>
      <c r="E320" s="23">
        <f>'[3]15 anys'!K5</f>
        <v>8</v>
      </c>
      <c r="F320" s="24">
        <f>'[3]15 anys'!L5</f>
        <v>7.8333333333333339</v>
      </c>
      <c r="G320" s="23">
        <f>'[3]15 anys'!N5</f>
        <v>9</v>
      </c>
      <c r="H320" s="23">
        <f>'[3]15 anys'!T5</f>
        <v>8.5</v>
      </c>
      <c r="I320" s="24">
        <f>'[3]15 anys'!U5</f>
        <v>8.75</v>
      </c>
      <c r="J320" s="20">
        <f>'[3]15 anys'!Y5</f>
        <v>8.5277777777777786</v>
      </c>
    </row>
    <row r="321" spans="1:10" s="33" customFormat="1" x14ac:dyDescent="0.25">
      <c r="A321" s="183"/>
      <c r="B321" s="198"/>
      <c r="C321" s="199"/>
      <c r="D321" s="23">
        <f>'[3]15 anys'!H9</f>
        <v>7</v>
      </c>
      <c r="E321" s="23">
        <f>'[3]15 anys'!K9</f>
        <v>9</v>
      </c>
      <c r="F321" s="24">
        <f>'[3]15 anys'!L9</f>
        <v>8</v>
      </c>
      <c r="G321" s="23">
        <f>'[3]15 anys'!N9</f>
        <v>6</v>
      </c>
      <c r="H321" s="23">
        <f>'[3]15 anys'!T9</f>
        <v>7.333333333333333</v>
      </c>
      <c r="I321" s="24">
        <f>'[3]15 anys'!U9</f>
        <v>6.6666666666666661</v>
      </c>
      <c r="J321" s="9">
        <f>'[3]15 anys'!Y9</f>
        <v>7.5555555555555545</v>
      </c>
    </row>
    <row r="322" spans="1:10" s="33" customFormat="1" x14ac:dyDescent="0.25">
      <c r="A322" s="183"/>
      <c r="B322" s="198"/>
      <c r="C322" s="199"/>
      <c r="D322" s="23">
        <f>'[3]15 anys'!H15</f>
        <v>8.6666666666666661</v>
      </c>
      <c r="E322" s="23">
        <f>'[3]15 anys'!K15</f>
        <v>8</v>
      </c>
      <c r="F322" s="24">
        <f>'[3]15 anys'!L15</f>
        <v>8.3333333333333321</v>
      </c>
      <c r="G322" s="23">
        <f>'[3]15 anys'!N15</f>
        <v>8</v>
      </c>
      <c r="H322" s="23">
        <f>'[3]15 anys'!T15</f>
        <v>7</v>
      </c>
      <c r="I322" s="24">
        <f>'[3]15 anys'!U15</f>
        <v>7.5</v>
      </c>
      <c r="J322" s="9">
        <f>'[3]15 anys'!Y15</f>
        <v>7.958333333333333</v>
      </c>
    </row>
    <row r="323" spans="1:10" s="33" customFormat="1" x14ac:dyDescent="0.25">
      <c r="A323" s="183"/>
      <c r="B323" s="198"/>
      <c r="C323" s="199"/>
      <c r="D323" s="23">
        <f>'[3]15 anys'!H20</f>
        <v>10</v>
      </c>
      <c r="E323" s="23">
        <f>'[3]15 anys'!K20</f>
        <v>9.5</v>
      </c>
      <c r="F323" s="24">
        <f>'[3]15 anys'!L20</f>
        <v>9.75</v>
      </c>
      <c r="G323" s="23">
        <f>'[3]15 anys'!N20</f>
        <v>9</v>
      </c>
      <c r="H323" s="13"/>
      <c r="I323" s="24">
        <f>'[3]15 anys'!U20</f>
        <v>9</v>
      </c>
      <c r="J323" s="9">
        <f>'[3]15 anys'!Y20</f>
        <v>9.25</v>
      </c>
    </row>
    <row r="324" spans="1:10" s="33" customFormat="1" x14ac:dyDescent="0.25">
      <c r="A324" s="183"/>
      <c r="B324" s="198"/>
      <c r="C324" s="188"/>
      <c r="D324" s="10">
        <f>'[3]15 anys'!H23</f>
        <v>6.8</v>
      </c>
      <c r="E324" s="10">
        <f>'[3]15 anys'!K23</f>
        <v>7</v>
      </c>
      <c r="F324" s="11">
        <f>'[3]15 anys'!L23</f>
        <v>6.9</v>
      </c>
      <c r="G324" s="10">
        <f>'[3]15 anys'!N23</f>
        <v>5</v>
      </c>
      <c r="H324" s="10">
        <f>'[3]15 anys'!T23</f>
        <v>5</v>
      </c>
      <c r="I324" s="11">
        <f>'[3]15 anys'!U23</f>
        <v>5</v>
      </c>
      <c r="J324" s="12">
        <f>'[3]15 anys'!Y23</f>
        <v>6.9666666666666659</v>
      </c>
    </row>
    <row r="325" spans="1:10" s="33" customFormat="1" x14ac:dyDescent="0.25">
      <c r="A325" s="183"/>
      <c r="B325" s="198"/>
      <c r="C325" s="200" t="s">
        <v>13</v>
      </c>
      <c r="D325" s="23">
        <f>'[3]15 anys'!H3</f>
        <v>4.75</v>
      </c>
      <c r="E325" s="23">
        <f>'[3]15 anys'!K3</f>
        <v>6</v>
      </c>
      <c r="F325" s="24">
        <f>'[3]15 anys'!L3</f>
        <v>5.375</v>
      </c>
      <c r="G325" s="23">
        <f>'[3]15 anys'!N3</f>
        <v>4</v>
      </c>
      <c r="H325" s="23">
        <f>'[3]15 anys'!T3</f>
        <v>6</v>
      </c>
      <c r="I325" s="24">
        <f>'[3]15 anys'!U3</f>
        <v>5</v>
      </c>
      <c r="J325" s="9">
        <f>'[3]15 anys'!Y3</f>
        <v>5.791666666666667</v>
      </c>
    </row>
    <row r="326" spans="1:10" s="33" customFormat="1" x14ac:dyDescent="0.25">
      <c r="A326" s="183"/>
      <c r="B326" s="198"/>
      <c r="C326" s="201"/>
      <c r="D326" s="23">
        <f>'[3]15 anys'!H4</f>
        <v>7</v>
      </c>
      <c r="E326" s="23">
        <f>'[3]15 anys'!K4</f>
        <v>7.5</v>
      </c>
      <c r="F326" s="24">
        <f>'[3]15 anys'!L4</f>
        <v>7.25</v>
      </c>
      <c r="G326" s="23">
        <f>'[3]15 anys'!N4</f>
        <v>7</v>
      </c>
      <c r="H326" s="23">
        <f>'[3]15 anys'!T4</f>
        <v>6.5</v>
      </c>
      <c r="I326" s="24">
        <f>'[3]15 anys'!U4</f>
        <v>6.75</v>
      </c>
      <c r="J326" s="9">
        <f>'[3]15 anys'!Y4</f>
        <v>7.333333333333333</v>
      </c>
    </row>
    <row r="327" spans="1:10" s="33" customFormat="1" x14ac:dyDescent="0.25">
      <c r="A327" s="183"/>
      <c r="B327" s="186"/>
      <c r="C327" s="202"/>
      <c r="D327" s="10">
        <f>'[3]15 anys'!H11</f>
        <v>10</v>
      </c>
      <c r="E327" s="10">
        <f>'[3]15 anys'!K11</f>
        <v>10</v>
      </c>
      <c r="F327" s="11">
        <f>'[3]15 anys'!L11</f>
        <v>10</v>
      </c>
      <c r="G327" s="10">
        <f>'[3]15 anys'!N11</f>
        <v>10</v>
      </c>
      <c r="H327" s="10">
        <f>'[3]15 anys'!T11</f>
        <v>10</v>
      </c>
      <c r="I327" s="11">
        <f>'[3]15 anys'!U11</f>
        <v>10</v>
      </c>
      <c r="J327" s="12">
        <f>'[3]15 anys'!Y11</f>
        <v>9.6666666666666661</v>
      </c>
    </row>
    <row r="328" spans="1:10" s="33" customFormat="1" x14ac:dyDescent="0.25">
      <c r="A328" s="183"/>
      <c r="B328" s="189" t="s">
        <v>14</v>
      </c>
      <c r="C328" s="192" t="s">
        <v>12</v>
      </c>
      <c r="D328" s="26">
        <f>'[3]15 anys'!H6</f>
        <v>6.8</v>
      </c>
      <c r="E328" s="26">
        <f>'[3]15 anys'!K6</f>
        <v>7</v>
      </c>
      <c r="F328" s="21">
        <f>'[3]15 anys'!L6</f>
        <v>6.9</v>
      </c>
      <c r="G328" s="26">
        <f>'[3]15 anys'!N6</f>
        <v>5</v>
      </c>
      <c r="H328" s="26">
        <f>'[3]15 anys'!T6</f>
        <v>7</v>
      </c>
      <c r="I328" s="21">
        <f>'[3]15 anys'!U6</f>
        <v>6</v>
      </c>
      <c r="J328" s="22">
        <f>'[3]15 anys'!Y6</f>
        <v>6.9749999999999996</v>
      </c>
    </row>
    <row r="329" spans="1:10" s="33" customFormat="1" x14ac:dyDescent="0.25">
      <c r="A329" s="183"/>
      <c r="B329" s="190"/>
      <c r="C329" s="193"/>
      <c r="D329" s="23">
        <f>'[3]15 anys'!H7</f>
        <v>1.8333333333333333</v>
      </c>
      <c r="E329" s="23">
        <f>'[3]15 anys'!K7</f>
        <v>4.5</v>
      </c>
      <c r="F329" s="24">
        <f>'[3]15 anys'!L7</f>
        <v>3.1666666666666665</v>
      </c>
      <c r="G329" s="23">
        <f>'[3]15 anys'!N7</f>
        <v>1</v>
      </c>
      <c r="H329" s="23">
        <f>'[3]15 anys'!T7</f>
        <v>3</v>
      </c>
      <c r="I329" s="24">
        <f>'[3]15 anys'!U7</f>
        <v>2</v>
      </c>
      <c r="J329" s="9">
        <f>'[3]15 anys'!Y7</f>
        <v>3.7222222222222219</v>
      </c>
    </row>
    <row r="330" spans="1:10" s="33" customFormat="1" x14ac:dyDescent="0.25">
      <c r="A330" s="183"/>
      <c r="B330" s="190"/>
      <c r="C330" s="193"/>
      <c r="D330" s="23">
        <f>'[3]15 anys'!H10</f>
        <v>7</v>
      </c>
      <c r="E330" s="23">
        <f>'[3]15 anys'!K10</f>
        <v>8</v>
      </c>
      <c r="F330" s="24">
        <f>'[3]15 anys'!L10</f>
        <v>7.5</v>
      </c>
      <c r="G330" s="23">
        <f>'[3]15 anys'!N10</f>
        <v>6</v>
      </c>
      <c r="H330" s="23">
        <f>'[3]15 anys'!T10</f>
        <v>8</v>
      </c>
      <c r="I330" s="24">
        <f>'[3]15 anys'!U10</f>
        <v>7</v>
      </c>
      <c r="J330" s="9">
        <f>'[3]15 anys'!Y10</f>
        <v>7.5</v>
      </c>
    </row>
    <row r="331" spans="1:10" s="33" customFormat="1" x14ac:dyDescent="0.25">
      <c r="A331" s="183"/>
      <c r="B331" s="190"/>
      <c r="C331" s="193"/>
      <c r="D331" s="23">
        <f>'[3]15 anys'!H12</f>
        <v>8.4</v>
      </c>
      <c r="E331" s="23">
        <f>'[3]15 anys'!K12</f>
        <v>9</v>
      </c>
      <c r="F331" s="24">
        <f>'[3]15 anys'!L12</f>
        <v>8.6999999999999993</v>
      </c>
      <c r="G331" s="23">
        <f>'[3]15 anys'!N12</f>
        <v>7</v>
      </c>
      <c r="H331" s="23">
        <f>'[3]15 anys'!T12</f>
        <v>8.5</v>
      </c>
      <c r="I331" s="24">
        <f>'[3]15 anys'!U12</f>
        <v>7.75</v>
      </c>
      <c r="J331" s="9">
        <f>'[3]15 anys'!Y12</f>
        <v>8.4833333333333325</v>
      </c>
    </row>
    <row r="332" spans="1:10" s="33" customFormat="1" x14ac:dyDescent="0.25">
      <c r="A332" s="183"/>
      <c r="B332" s="190"/>
      <c r="C332" s="193"/>
      <c r="D332" s="23">
        <f>'[3]15 anys'!H13</f>
        <v>8.8000000000000007</v>
      </c>
      <c r="E332" s="23">
        <f>'[3]15 anys'!K13</f>
        <v>8</v>
      </c>
      <c r="F332" s="24">
        <f>'[3]15 anys'!L13</f>
        <v>8.4</v>
      </c>
      <c r="G332" s="23">
        <f>'[3]15 anys'!N13</f>
        <v>7</v>
      </c>
      <c r="H332" s="23">
        <f>'[3]15 anys'!T13</f>
        <v>7.5</v>
      </c>
      <c r="I332" s="24">
        <f>'[3]15 anys'!U13</f>
        <v>7.25</v>
      </c>
      <c r="J332" s="9">
        <f>'[3]15 anys'!Y13</f>
        <v>8.2166666666666668</v>
      </c>
    </row>
    <row r="333" spans="1:10" s="33" customFormat="1" x14ac:dyDescent="0.25">
      <c r="A333" s="183"/>
      <c r="B333" s="190"/>
      <c r="C333" s="193"/>
      <c r="D333" s="23">
        <f>'[3]15 anys'!H14</f>
        <v>6.6</v>
      </c>
      <c r="E333" s="23">
        <f>'[3]15 anys'!K14</f>
        <v>7.5</v>
      </c>
      <c r="F333" s="24">
        <f>'[3]15 anys'!L14</f>
        <v>7.05</v>
      </c>
      <c r="G333" s="23">
        <f>'[3]15 anys'!N14</f>
        <v>6</v>
      </c>
      <c r="H333" s="23">
        <f>'[3]15 anys'!T14</f>
        <v>6</v>
      </c>
      <c r="I333" s="24">
        <f>'[3]15 anys'!U14</f>
        <v>6</v>
      </c>
      <c r="J333" s="9">
        <f>'[3]15 anys'!Y14</f>
        <v>6.2625000000000002</v>
      </c>
    </row>
    <row r="334" spans="1:10" s="33" customFormat="1" x14ac:dyDescent="0.25">
      <c r="A334" s="183"/>
      <c r="B334" s="190"/>
      <c r="C334" s="193"/>
      <c r="D334" s="7">
        <f>'[3]15 anys'!H18</f>
        <v>6.25</v>
      </c>
      <c r="E334" s="7">
        <f>'[3]15 anys'!K18</f>
        <v>6.5</v>
      </c>
      <c r="F334" s="8">
        <f>'[3]15 anys'!L18</f>
        <v>6.375</v>
      </c>
      <c r="G334" s="7">
        <f>'[3]15 anys'!N18</f>
        <v>5</v>
      </c>
      <c r="H334" s="7">
        <f>'[3]15 anys'!T18</f>
        <v>6.333333333333333</v>
      </c>
      <c r="I334" s="8">
        <f>'[3]15 anys'!U18</f>
        <v>5.6666666666666661</v>
      </c>
      <c r="J334" s="9">
        <f>'[3]15 anys'!Y18</f>
        <v>7.0138888888888884</v>
      </c>
    </row>
    <row r="335" spans="1:10" s="33" customFormat="1" x14ac:dyDescent="0.25">
      <c r="A335" s="183"/>
      <c r="B335" s="190"/>
      <c r="C335" s="193"/>
      <c r="D335" s="23">
        <f>'[3]15 anys'!H19</f>
        <v>9.1999999999999993</v>
      </c>
      <c r="E335" s="23">
        <f>'[3]15 anys'!K19</f>
        <v>8.5</v>
      </c>
      <c r="F335" s="24">
        <f>'[3]15 anys'!L19</f>
        <v>8.85</v>
      </c>
      <c r="G335" s="23">
        <f>'[3]15 anys'!N19</f>
        <v>9</v>
      </c>
      <c r="H335" s="23">
        <f>'[3]15 anys'!T19</f>
        <v>9</v>
      </c>
      <c r="I335" s="24">
        <f>'[3]15 anys'!U19</f>
        <v>9</v>
      </c>
      <c r="J335" s="9">
        <f>'[3]15 anys'!Y19</f>
        <v>8.9500000000000011</v>
      </c>
    </row>
    <row r="336" spans="1:10" s="33" customFormat="1" x14ac:dyDescent="0.25">
      <c r="A336" s="183"/>
      <c r="B336" s="190"/>
      <c r="C336" s="193"/>
      <c r="D336" s="23">
        <f>'[3]15 anys'!H21</f>
        <v>7.5</v>
      </c>
      <c r="E336" s="23">
        <f>'[3]15 anys'!K21</f>
        <v>7.5</v>
      </c>
      <c r="F336" s="24">
        <f>'[3]15 anys'!L21</f>
        <v>7.5</v>
      </c>
      <c r="G336" s="23">
        <f>'[3]15 anys'!N21</f>
        <v>6</v>
      </c>
      <c r="H336" s="23">
        <f>'[3]15 anys'!T21</f>
        <v>7.5</v>
      </c>
      <c r="I336" s="24">
        <f>'[3]15 anys'!U21</f>
        <v>6.75</v>
      </c>
      <c r="J336" s="9">
        <f>'[3]15 anys'!Y21</f>
        <v>6.8125</v>
      </c>
    </row>
    <row r="337" spans="1:10" s="33" customFormat="1" x14ac:dyDescent="0.25">
      <c r="A337" s="183"/>
      <c r="B337" s="190"/>
      <c r="C337" s="193"/>
      <c r="D337" s="23">
        <f>'[3]15 anys'!H22</f>
        <v>7.8</v>
      </c>
      <c r="E337" s="23">
        <f>'[3]15 anys'!K22</f>
        <v>8.5</v>
      </c>
      <c r="F337" s="24">
        <f>'[3]15 anys'!L22</f>
        <v>8.15</v>
      </c>
      <c r="G337" s="23">
        <f>'[3]15 anys'!N22</f>
        <v>8</v>
      </c>
      <c r="H337" s="23">
        <f>'[3]15 anys'!T22</f>
        <v>7.5</v>
      </c>
      <c r="I337" s="24">
        <f>'[3]15 anys'!U22</f>
        <v>7.75</v>
      </c>
      <c r="J337" s="9">
        <f>'[3]15 anys'!Y22</f>
        <v>7.9666666666666659</v>
      </c>
    </row>
    <row r="338" spans="1:10" s="33" customFormat="1" x14ac:dyDescent="0.25">
      <c r="A338" s="183"/>
      <c r="B338" s="190"/>
      <c r="C338" s="193"/>
      <c r="D338" s="23">
        <f>'[3]15 anys'!H25</f>
        <v>7</v>
      </c>
      <c r="E338" s="23">
        <f>'[3]15 anys'!K25</f>
        <v>8</v>
      </c>
      <c r="F338" s="24">
        <f>'[3]15 anys'!L25</f>
        <v>7.5</v>
      </c>
      <c r="G338" s="23">
        <f>'[3]15 anys'!N25</f>
        <v>5</v>
      </c>
      <c r="H338" s="13"/>
      <c r="I338" s="24">
        <f>'[3]15 anys'!U25</f>
        <v>5</v>
      </c>
      <c r="J338" s="9">
        <f>'[3]15 anys'!Y25</f>
        <v>7.125</v>
      </c>
    </row>
    <row r="339" spans="1:10" s="33" customFormat="1" x14ac:dyDescent="0.25">
      <c r="A339" s="183"/>
      <c r="B339" s="190"/>
      <c r="C339" s="193"/>
      <c r="D339" s="23">
        <f>'[3]15 anys'!H26</f>
        <v>7.25</v>
      </c>
      <c r="E339" s="23">
        <f>'[3]15 anys'!K26</f>
        <v>8.5</v>
      </c>
      <c r="F339" s="24">
        <f>'[3]15 anys'!L26</f>
        <v>7.875</v>
      </c>
      <c r="G339" s="23">
        <f>'[3]15 anys'!N26</f>
        <v>6</v>
      </c>
      <c r="H339" s="23">
        <f>'[3]15 anys'!T26</f>
        <v>9</v>
      </c>
      <c r="I339" s="24">
        <f>'[3]15 anys'!U26</f>
        <v>7.5</v>
      </c>
      <c r="J339" s="9">
        <f>'[3]15 anys'!Y26</f>
        <v>7.4749999999999996</v>
      </c>
    </row>
    <row r="340" spans="1:10" s="33" customFormat="1" x14ac:dyDescent="0.25">
      <c r="A340" s="183"/>
      <c r="B340" s="190"/>
      <c r="C340" s="193"/>
      <c r="D340" s="23">
        <f>'[3]15 anys'!H29</f>
        <v>9.5</v>
      </c>
      <c r="E340" s="23">
        <f>'[3]15 anys'!K29</f>
        <v>9.5</v>
      </c>
      <c r="F340" s="24">
        <f>'[3]15 anys'!L29</f>
        <v>9.5</v>
      </c>
      <c r="G340" s="23">
        <f>'[3]15 anys'!N29</f>
        <v>9</v>
      </c>
      <c r="H340" s="23">
        <f>'[3]15 anys'!T29</f>
        <v>9</v>
      </c>
      <c r="I340" s="24">
        <f>'[3]15 anys'!U29</f>
        <v>9</v>
      </c>
      <c r="J340" s="9">
        <f>'[3]15 anys'!Y29</f>
        <v>9.125</v>
      </c>
    </row>
    <row r="341" spans="1:10" s="33" customFormat="1" x14ac:dyDescent="0.25">
      <c r="A341" s="183"/>
      <c r="B341" s="190"/>
      <c r="C341" s="193"/>
      <c r="D341" s="23">
        <f>'[3]15 anys'!H31</f>
        <v>6.6</v>
      </c>
      <c r="E341" s="23">
        <f>'[3]15 anys'!K31</f>
        <v>8</v>
      </c>
      <c r="F341" s="24">
        <f>'[3]15 anys'!L31</f>
        <v>7.3</v>
      </c>
      <c r="G341" s="23">
        <f>'[3]15 anys'!N31</f>
        <v>5</v>
      </c>
      <c r="H341" s="23">
        <f>'[3]15 anys'!T31</f>
        <v>6.5</v>
      </c>
      <c r="I341" s="24">
        <f>'[3]15 anys'!U31</f>
        <v>5.75</v>
      </c>
      <c r="J341" s="9">
        <f>'[3]15 anys'!Y31</f>
        <v>6.6833333333333336</v>
      </c>
    </row>
    <row r="342" spans="1:10" s="33" customFormat="1" x14ac:dyDescent="0.25">
      <c r="A342" s="183"/>
      <c r="B342" s="190"/>
      <c r="C342" s="193"/>
      <c r="D342" s="23">
        <f>'[3]15 anys'!H32</f>
        <v>5.4</v>
      </c>
      <c r="E342" s="23">
        <f>'[3]15 anys'!K32</f>
        <v>7.5</v>
      </c>
      <c r="F342" s="24">
        <f>'[3]15 anys'!L32</f>
        <v>6.45</v>
      </c>
      <c r="G342" s="23">
        <f>'[3]15 anys'!N32</f>
        <v>5</v>
      </c>
      <c r="H342" s="23">
        <f>'[3]15 anys'!T32</f>
        <v>6</v>
      </c>
      <c r="I342" s="24">
        <f>'[3]15 anys'!U32</f>
        <v>5.5</v>
      </c>
      <c r="J342" s="9">
        <f>'[3]15 anys'!Y32</f>
        <v>6.3166666666666664</v>
      </c>
    </row>
    <row r="343" spans="1:10" s="33" customFormat="1" x14ac:dyDescent="0.25">
      <c r="A343" s="183"/>
      <c r="B343" s="190"/>
      <c r="C343" s="193"/>
      <c r="D343" s="23">
        <f>'[3]15 anys'!H34</f>
        <v>5.4</v>
      </c>
      <c r="E343" s="23">
        <f>'[3]15 anys'!K34</f>
        <v>8</v>
      </c>
      <c r="F343" s="24">
        <f>'[3]15 anys'!L34</f>
        <v>6.7</v>
      </c>
      <c r="G343" s="23">
        <f>'[3]15 anys'!N34</f>
        <v>5</v>
      </c>
      <c r="H343" s="23">
        <f>'[3]15 anys'!T34</f>
        <v>5</v>
      </c>
      <c r="I343" s="24">
        <f>'[3]15 anys'!U34</f>
        <v>5</v>
      </c>
      <c r="J343" s="9">
        <f>'[3]15 anys'!Y34</f>
        <v>6.2333333333333334</v>
      </c>
    </row>
    <row r="344" spans="1:10" s="33" customFormat="1" x14ac:dyDescent="0.25">
      <c r="A344" s="183"/>
      <c r="B344" s="190"/>
      <c r="C344" s="193"/>
      <c r="D344" s="23">
        <f>'[3]15 anys'!H36</f>
        <v>7.8</v>
      </c>
      <c r="E344" s="23">
        <f>'[3]15 anys'!K36</f>
        <v>8.5</v>
      </c>
      <c r="F344" s="24">
        <f>'[3]15 anys'!L36</f>
        <v>8.15</v>
      </c>
      <c r="G344" s="23">
        <f>'[3]15 anys'!N36</f>
        <v>6</v>
      </c>
      <c r="H344" s="23">
        <f>'[3]15 anys'!T36</f>
        <v>7</v>
      </c>
      <c r="I344" s="24">
        <f>'[3]15 anys'!U36</f>
        <v>6.5</v>
      </c>
      <c r="J344" s="9">
        <f>'[3]15 anys'!Y36</f>
        <v>7.9124999999999996</v>
      </c>
    </row>
    <row r="345" spans="1:10" s="33" customFormat="1" x14ac:dyDescent="0.25">
      <c r="A345" s="183"/>
      <c r="B345" s="190"/>
      <c r="C345" s="193"/>
      <c r="D345" s="23">
        <f>'[3]15 anys'!H37</f>
        <v>6</v>
      </c>
      <c r="E345" s="23">
        <f>'[3]15 anys'!K37</f>
        <v>8</v>
      </c>
      <c r="F345" s="24">
        <f>'[3]15 anys'!L37</f>
        <v>7</v>
      </c>
      <c r="G345" s="23">
        <f>'[3]15 anys'!N37</f>
        <v>5</v>
      </c>
      <c r="H345" s="23">
        <f>'[3]15 anys'!T37</f>
        <v>5</v>
      </c>
      <c r="I345" s="24">
        <f>'[3]15 anys'!U37</f>
        <v>5</v>
      </c>
      <c r="J345" s="9">
        <f>'[3]15 anys'!Y37</f>
        <v>6.666666666666667</v>
      </c>
    </row>
    <row r="346" spans="1:10" s="33" customFormat="1" x14ac:dyDescent="0.25">
      <c r="A346" s="183"/>
      <c r="B346" s="190"/>
      <c r="C346" s="193"/>
      <c r="D346" s="23">
        <f>'[3]15 anys'!H38</f>
        <v>4</v>
      </c>
      <c r="E346" s="23">
        <f>'[3]15 anys'!K38</f>
        <v>6.5</v>
      </c>
      <c r="F346" s="24">
        <f>'[3]15 anys'!L38</f>
        <v>5.25</v>
      </c>
      <c r="G346" s="23">
        <f>'[3]15 anys'!N38</f>
        <v>2</v>
      </c>
      <c r="H346" s="23">
        <f>'[3]15 anys'!T38</f>
        <v>3</v>
      </c>
      <c r="I346" s="24">
        <f>'[3]15 anys'!U38</f>
        <v>2.5</v>
      </c>
      <c r="J346" s="9">
        <f>'[3]15 anys'!Y38</f>
        <v>4.4375</v>
      </c>
    </row>
    <row r="347" spans="1:10" s="33" customFormat="1" x14ac:dyDescent="0.25">
      <c r="A347" s="183"/>
      <c r="B347" s="190"/>
      <c r="C347" s="193"/>
      <c r="D347" s="23">
        <f>'[3]15 anys'!H40</f>
        <v>5.25</v>
      </c>
      <c r="E347" s="23">
        <f>'[3]15 anys'!K40</f>
        <v>7</v>
      </c>
      <c r="F347" s="24">
        <f>'[3]15 anys'!L40</f>
        <v>6.125</v>
      </c>
      <c r="G347" s="23">
        <f>'[3]15 anys'!N40</f>
        <v>5</v>
      </c>
      <c r="H347" s="23">
        <f>'[3]15 anys'!T40</f>
        <v>5</v>
      </c>
      <c r="I347" s="24">
        <f>'[3]15 anys'!U40</f>
        <v>5</v>
      </c>
      <c r="J347" s="9">
        <f>'[3]15 anys'!Y40</f>
        <v>5.78125</v>
      </c>
    </row>
    <row r="348" spans="1:10" s="33" customFormat="1" x14ac:dyDescent="0.25">
      <c r="A348" s="183"/>
      <c r="B348" s="190"/>
      <c r="C348" s="193"/>
      <c r="D348" s="23">
        <f>'[3]15 anys'!H41</f>
        <v>6.8</v>
      </c>
      <c r="E348" s="23">
        <f>'[3]15 anys'!K41</f>
        <v>8.5</v>
      </c>
      <c r="F348" s="24">
        <f>'[3]15 anys'!L41</f>
        <v>7.65</v>
      </c>
      <c r="G348" s="23">
        <f>'[3]15 anys'!N41</f>
        <v>6</v>
      </c>
      <c r="H348" s="23">
        <f>'[3]15 anys'!T41</f>
        <v>7</v>
      </c>
      <c r="I348" s="24">
        <f>'[3]15 anys'!U41</f>
        <v>6.5</v>
      </c>
      <c r="J348" s="9">
        <f>'[3]15 anys'!Y41</f>
        <v>7.5374999999999996</v>
      </c>
    </row>
    <row r="349" spans="1:10" s="33" customFormat="1" x14ac:dyDescent="0.25">
      <c r="A349" s="183"/>
      <c r="B349" s="190"/>
      <c r="C349" s="193"/>
      <c r="D349" s="23">
        <f>'[3]15 anys'!H42</f>
        <v>5.6</v>
      </c>
      <c r="E349" s="23">
        <f>'[3]15 anys'!K42</f>
        <v>6.5</v>
      </c>
      <c r="F349" s="24">
        <f>'[3]15 anys'!L42</f>
        <v>6.05</v>
      </c>
      <c r="G349" s="23">
        <f>'[3]15 anys'!N42</f>
        <v>4</v>
      </c>
      <c r="H349" s="23">
        <f>'[3]15 anys'!T42</f>
        <v>5.5</v>
      </c>
      <c r="I349" s="24">
        <f>'[3]15 anys'!U42</f>
        <v>4.75</v>
      </c>
      <c r="J349" s="9">
        <f>'[3]15 anys'!Y42</f>
        <v>6.2666666666666666</v>
      </c>
    </row>
    <row r="350" spans="1:10" s="33" customFormat="1" x14ac:dyDescent="0.25">
      <c r="A350" s="183"/>
      <c r="B350" s="190"/>
      <c r="C350" s="193"/>
      <c r="D350" s="23">
        <f>'[3]15 anys'!H44</f>
        <v>9.25</v>
      </c>
      <c r="E350" s="23">
        <f>'[3]15 anys'!K44</f>
        <v>9.5</v>
      </c>
      <c r="F350" s="24">
        <f>'[3]15 anys'!L44</f>
        <v>9.375</v>
      </c>
      <c r="G350" s="23">
        <f>'[3]15 anys'!N44</f>
        <v>8</v>
      </c>
      <c r="H350" s="23">
        <f>'[3]15 anys'!T44</f>
        <v>7.5</v>
      </c>
      <c r="I350" s="24">
        <f>'[3]15 anys'!U44</f>
        <v>7.75</v>
      </c>
      <c r="J350" s="9">
        <f>'[3]15 anys'!Y44</f>
        <v>8.78125</v>
      </c>
    </row>
    <row r="351" spans="1:10" s="33" customFormat="1" x14ac:dyDescent="0.25">
      <c r="A351" s="183"/>
      <c r="B351" s="190"/>
      <c r="C351" s="193"/>
      <c r="D351" s="23">
        <f>'[3]15 anys'!H46</f>
        <v>6.25</v>
      </c>
      <c r="E351" s="23">
        <f>'[3]15 anys'!K46</f>
        <v>7.5</v>
      </c>
      <c r="F351" s="24">
        <f>'[3]15 anys'!L46</f>
        <v>6.875</v>
      </c>
      <c r="G351" s="23">
        <f>'[3]15 anys'!N46</f>
        <v>3</v>
      </c>
      <c r="H351" s="23">
        <f>'[3]15 anys'!T46</f>
        <v>5.5</v>
      </c>
      <c r="I351" s="24">
        <f>'[3]15 anys'!U46</f>
        <v>4.25</v>
      </c>
      <c r="J351" s="9">
        <f>'[3]15 anys'!Y46</f>
        <v>5.78125</v>
      </c>
    </row>
    <row r="352" spans="1:10" s="33" customFormat="1" x14ac:dyDescent="0.25">
      <c r="A352" s="183"/>
      <c r="B352" s="190"/>
      <c r="C352" s="193"/>
      <c r="D352" s="23">
        <f>'[3]15 anys'!H47</f>
        <v>7.4</v>
      </c>
      <c r="E352" s="23">
        <f>'[3]15 anys'!K47</f>
        <v>8.5</v>
      </c>
      <c r="F352" s="24">
        <f>'[3]15 anys'!L47</f>
        <v>7.95</v>
      </c>
      <c r="G352" s="23">
        <f>'[3]15 anys'!N47</f>
        <v>5</v>
      </c>
      <c r="H352" s="23">
        <f>'[3]15 anys'!T47</f>
        <v>6</v>
      </c>
      <c r="I352" s="24">
        <f>'[3]15 anys'!U47</f>
        <v>5.5</v>
      </c>
      <c r="J352" s="9">
        <f>'[3]15 anys'!Y47</f>
        <v>7.1499999999999995</v>
      </c>
    </row>
    <row r="353" spans="1:10" s="33" customFormat="1" x14ac:dyDescent="0.25">
      <c r="A353" s="183"/>
      <c r="B353" s="190"/>
      <c r="C353" s="193"/>
      <c r="D353" s="23">
        <f>'[3]15 anys'!H49</f>
        <v>6.5</v>
      </c>
      <c r="E353" s="23">
        <f>'[3]15 anys'!K49</f>
        <v>8</v>
      </c>
      <c r="F353" s="24">
        <f>'[3]15 anys'!L49</f>
        <v>7.25</v>
      </c>
      <c r="G353" s="23">
        <f>'[3]15 anys'!N49</f>
        <v>8</v>
      </c>
      <c r="H353" s="23">
        <f>'[3]15 anys'!T49</f>
        <v>7.666666666666667</v>
      </c>
      <c r="I353" s="24">
        <f>'[3]15 anys'!U49</f>
        <v>7.8333333333333339</v>
      </c>
      <c r="J353" s="9">
        <f>'[3]15 anys'!Y49</f>
        <v>7.6944444444444455</v>
      </c>
    </row>
    <row r="354" spans="1:10" s="33" customFormat="1" x14ac:dyDescent="0.25">
      <c r="A354" s="183"/>
      <c r="B354" s="190"/>
      <c r="C354" s="193"/>
      <c r="D354" s="23">
        <f>'[3]15 anys'!H50</f>
        <v>6</v>
      </c>
      <c r="E354" s="23">
        <f>'[3]15 anys'!K50</f>
        <v>8</v>
      </c>
      <c r="F354" s="24">
        <f>'[3]15 anys'!L50</f>
        <v>7</v>
      </c>
      <c r="G354" s="23">
        <f>'[3]15 anys'!N50</f>
        <v>5</v>
      </c>
      <c r="H354" s="23">
        <f>'[3]15 anys'!T50</f>
        <v>7</v>
      </c>
      <c r="I354" s="24">
        <f>'[3]15 anys'!U50</f>
        <v>6</v>
      </c>
      <c r="J354" s="9">
        <f>'[3]15 anys'!Y50</f>
        <v>7</v>
      </c>
    </row>
    <row r="355" spans="1:10" s="33" customFormat="1" x14ac:dyDescent="0.25">
      <c r="A355" s="183"/>
      <c r="B355" s="190"/>
      <c r="C355" s="193"/>
      <c r="D355" s="23">
        <f>'[3]15 anys'!H53</f>
        <v>7.6</v>
      </c>
      <c r="E355" s="23">
        <f>'[3]15 anys'!K53</f>
        <v>8</v>
      </c>
      <c r="F355" s="24">
        <f>'[3]15 anys'!L53</f>
        <v>7.8</v>
      </c>
      <c r="G355" s="23">
        <f>'[3]15 anys'!N53</f>
        <v>6</v>
      </c>
      <c r="H355" s="13"/>
      <c r="I355" s="24">
        <f>'[3]15 anys'!U53</f>
        <v>6</v>
      </c>
      <c r="J355" s="9">
        <f>'[3]15 anys'!Y53</f>
        <v>7.76</v>
      </c>
    </row>
    <row r="356" spans="1:10" s="33" customFormat="1" x14ac:dyDescent="0.25">
      <c r="A356" s="183"/>
      <c r="B356" s="190"/>
      <c r="C356" s="193"/>
      <c r="D356" s="23">
        <f>'[3]15 anys'!H54</f>
        <v>7.8</v>
      </c>
      <c r="E356" s="23">
        <f>'[3]15 anys'!K54</f>
        <v>9</v>
      </c>
      <c r="F356" s="24">
        <f>'[3]15 anys'!L54</f>
        <v>8.4</v>
      </c>
      <c r="G356" s="23">
        <f>'[3]15 anys'!N54</f>
        <v>7</v>
      </c>
      <c r="H356" s="23">
        <f>'[3]15 anys'!T54</f>
        <v>8</v>
      </c>
      <c r="I356" s="24">
        <f>'[3]15 anys'!U54</f>
        <v>7.5</v>
      </c>
      <c r="J356" s="9">
        <f>'[3]15 anys'!Y54</f>
        <v>8.2999999999999989</v>
      </c>
    </row>
    <row r="357" spans="1:10" s="33" customFormat="1" x14ac:dyDescent="0.25">
      <c r="A357" s="183"/>
      <c r="B357" s="190"/>
      <c r="C357" s="193"/>
      <c r="D357" s="23">
        <f>'[3]15 anys'!H55</f>
        <v>6.4</v>
      </c>
      <c r="E357" s="23">
        <f>'[3]15 anys'!K55</f>
        <v>7.5</v>
      </c>
      <c r="F357" s="24">
        <f>'[3]15 anys'!L55</f>
        <v>6.95</v>
      </c>
      <c r="G357" s="23">
        <f>'[3]15 anys'!N55</f>
        <v>5</v>
      </c>
      <c r="H357" s="23">
        <f>'[3]15 anys'!T55</f>
        <v>6.5</v>
      </c>
      <c r="I357" s="24">
        <f>'[3]15 anys'!U55</f>
        <v>5.75</v>
      </c>
      <c r="J357" s="9">
        <f>'[3]15 anys'!Y55</f>
        <v>6.5666666666666664</v>
      </c>
    </row>
    <row r="358" spans="1:10" s="33" customFormat="1" x14ac:dyDescent="0.25">
      <c r="A358" s="183"/>
      <c r="B358" s="190"/>
      <c r="C358" s="193"/>
      <c r="D358" s="23">
        <f>'[3]15 anys'!H57</f>
        <v>5.2</v>
      </c>
      <c r="E358" s="23">
        <f>'[3]15 anys'!K57</f>
        <v>7</v>
      </c>
      <c r="F358" s="24">
        <f>'[3]15 anys'!L57</f>
        <v>6.1</v>
      </c>
      <c r="G358" s="23">
        <f>'[3]15 anys'!N57</f>
        <v>5</v>
      </c>
      <c r="H358" s="23">
        <f>'[3]15 anys'!T57</f>
        <v>5</v>
      </c>
      <c r="I358" s="24">
        <f>'[3]15 anys'!U57</f>
        <v>5</v>
      </c>
      <c r="J358" s="9">
        <f>'[3]15 anys'!Y57</f>
        <v>5.7750000000000004</v>
      </c>
    </row>
    <row r="359" spans="1:10" s="33" customFormat="1" x14ac:dyDescent="0.25">
      <c r="A359" s="183"/>
      <c r="B359" s="190"/>
      <c r="C359" s="193"/>
      <c r="D359" s="23">
        <f>'[3]15 anys'!H59</f>
        <v>7.8</v>
      </c>
      <c r="E359" s="23">
        <f>'[3]15 anys'!K59</f>
        <v>8.5</v>
      </c>
      <c r="F359" s="24">
        <f>'[3]15 anys'!L59</f>
        <v>8.15</v>
      </c>
      <c r="G359" s="23">
        <f>'[3]15 anys'!N59</f>
        <v>6</v>
      </c>
      <c r="H359" s="23">
        <f>'[3]15 anys'!T59</f>
        <v>6</v>
      </c>
      <c r="I359" s="24">
        <f>'[3]15 anys'!U59</f>
        <v>6</v>
      </c>
      <c r="J359" s="9">
        <f>'[3]15 anys'!Y59</f>
        <v>7.5374999999999996</v>
      </c>
    </row>
    <row r="360" spans="1:10" s="33" customFormat="1" x14ac:dyDescent="0.25">
      <c r="A360" s="183"/>
      <c r="B360" s="190"/>
      <c r="C360" s="193"/>
      <c r="D360" s="23">
        <f>'[3]15 anys'!H61</f>
        <v>7.2</v>
      </c>
      <c r="E360" s="23">
        <f>'[3]15 anys'!K61</f>
        <v>8</v>
      </c>
      <c r="F360" s="24">
        <f>'[3]15 anys'!L61</f>
        <v>7.6</v>
      </c>
      <c r="G360" s="23">
        <f>'[3]15 anys'!N61</f>
        <v>5</v>
      </c>
      <c r="H360" s="13"/>
      <c r="I360" s="24">
        <f>'[3]15 anys'!U61</f>
        <v>5</v>
      </c>
      <c r="J360" s="9">
        <f>'[3]15 anys'!Y61</f>
        <v>6.92</v>
      </c>
    </row>
    <row r="361" spans="1:10" s="33" customFormat="1" x14ac:dyDescent="0.25">
      <c r="A361" s="183"/>
      <c r="B361" s="190"/>
      <c r="C361" s="193"/>
      <c r="D361" s="23">
        <f>'[3]15 anys'!H62</f>
        <v>7.25</v>
      </c>
      <c r="E361" s="23">
        <f>'[3]15 anys'!K62</f>
        <v>7.5</v>
      </c>
      <c r="F361" s="24">
        <f>'[3]15 anys'!L62</f>
        <v>7.375</v>
      </c>
      <c r="G361" s="23">
        <f>'[3]15 anys'!N62</f>
        <v>7</v>
      </c>
      <c r="H361" s="23">
        <f>'[3]15 anys'!T62</f>
        <v>6.5</v>
      </c>
      <c r="I361" s="24">
        <f>'[3]15 anys'!U62</f>
        <v>6.75</v>
      </c>
      <c r="J361" s="9">
        <f>'[3]15 anys'!Y62</f>
        <v>7.78125</v>
      </c>
    </row>
    <row r="362" spans="1:10" s="33" customFormat="1" x14ac:dyDescent="0.25">
      <c r="A362" s="183"/>
      <c r="B362" s="190"/>
      <c r="C362" s="193"/>
      <c r="D362" s="23">
        <f>'[3]15 anys'!H67</f>
        <v>7.2</v>
      </c>
      <c r="E362" s="23">
        <f>'[3]15 anys'!K67</f>
        <v>8</v>
      </c>
      <c r="F362" s="24">
        <f>'[3]15 anys'!L67</f>
        <v>7.6</v>
      </c>
      <c r="G362" s="23">
        <f>'[3]15 anys'!N67</f>
        <v>7</v>
      </c>
      <c r="H362" s="23">
        <f>'[3]15 anys'!T67</f>
        <v>7.5</v>
      </c>
      <c r="I362" s="24">
        <f>'[3]15 anys'!U67</f>
        <v>7.25</v>
      </c>
      <c r="J362" s="9">
        <f>'[3]15 anys'!Y67</f>
        <v>7.95</v>
      </c>
    </row>
    <row r="363" spans="1:10" s="33" customFormat="1" x14ac:dyDescent="0.25">
      <c r="A363" s="183"/>
      <c r="B363" s="190"/>
      <c r="C363" s="193"/>
      <c r="D363" s="23">
        <f>'[3]15 anys'!H69</f>
        <v>7.6</v>
      </c>
      <c r="E363" s="23">
        <f>'[3]15 anys'!K69</f>
        <v>9.5</v>
      </c>
      <c r="F363" s="24">
        <f>'[3]15 anys'!L69</f>
        <v>8.5500000000000007</v>
      </c>
      <c r="G363" s="23">
        <f>'[3]15 anys'!N69</f>
        <v>6</v>
      </c>
      <c r="H363" s="13"/>
      <c r="I363" s="24">
        <f>'[3]15 anys'!U69</f>
        <v>6</v>
      </c>
      <c r="J363" s="9">
        <f>'[3]15 anys'!Y69</f>
        <v>8.11</v>
      </c>
    </row>
    <row r="364" spans="1:10" s="33" customFormat="1" x14ac:dyDescent="0.25">
      <c r="A364" s="183"/>
      <c r="B364" s="190"/>
      <c r="C364" s="193"/>
      <c r="D364" s="23">
        <f>'[3]15 anys'!H71</f>
        <v>6.4</v>
      </c>
      <c r="E364" s="23">
        <f>'[3]15 anys'!K71</f>
        <v>8</v>
      </c>
      <c r="F364" s="24">
        <f>'[3]15 anys'!L71</f>
        <v>7.2</v>
      </c>
      <c r="G364" s="23">
        <f>'[3]15 anys'!N71</f>
        <v>6</v>
      </c>
      <c r="H364" s="23">
        <f>'[3]15 anys'!T71</f>
        <v>5</v>
      </c>
      <c r="I364" s="24">
        <f>'[3]15 anys'!U71</f>
        <v>5.5</v>
      </c>
      <c r="J364" s="9">
        <f>'[3]15 anys'!Y71</f>
        <v>6.4249999999999998</v>
      </c>
    </row>
    <row r="365" spans="1:10" s="33" customFormat="1" x14ac:dyDescent="0.25">
      <c r="A365" s="183"/>
      <c r="B365" s="190"/>
      <c r="C365" s="193"/>
      <c r="D365" s="23">
        <f>'[3]15 anys'!H72</f>
        <v>5.2</v>
      </c>
      <c r="E365" s="23">
        <f>'[3]15 anys'!K72</f>
        <v>7.5</v>
      </c>
      <c r="F365" s="24">
        <f>'[3]15 anys'!L72</f>
        <v>6.35</v>
      </c>
      <c r="G365" s="23">
        <f>'[3]15 anys'!N72</f>
        <v>5</v>
      </c>
      <c r="H365" s="23">
        <f>'[3]15 anys'!T72</f>
        <v>5</v>
      </c>
      <c r="I365" s="24">
        <f>'[3]15 anys'!U72</f>
        <v>5</v>
      </c>
      <c r="J365" s="9">
        <f>'[3]15 anys'!Y72</f>
        <v>6.0875000000000004</v>
      </c>
    </row>
    <row r="366" spans="1:10" s="33" customFormat="1" x14ac:dyDescent="0.25">
      <c r="A366" s="183"/>
      <c r="B366" s="190"/>
      <c r="C366" s="193"/>
      <c r="D366" s="23">
        <f>'[3]15 anys'!H73</f>
        <v>6.2</v>
      </c>
      <c r="E366" s="23">
        <f>'[3]15 anys'!K73</f>
        <v>7</v>
      </c>
      <c r="F366" s="24">
        <f>'[3]15 anys'!L73</f>
        <v>6.6</v>
      </c>
      <c r="G366" s="23">
        <f>'[3]15 anys'!N73</f>
        <v>5</v>
      </c>
      <c r="H366" s="23">
        <f>'[3]15 anys'!T73</f>
        <v>6</v>
      </c>
      <c r="I366" s="24">
        <f>'[3]15 anys'!U73</f>
        <v>5.5</v>
      </c>
      <c r="J366" s="9">
        <f>'[3]15 anys'!Y73</f>
        <v>6.7750000000000004</v>
      </c>
    </row>
    <row r="367" spans="1:10" s="33" customFormat="1" x14ac:dyDescent="0.25">
      <c r="A367" s="183"/>
      <c r="B367" s="190"/>
      <c r="C367" s="193"/>
      <c r="D367" s="23">
        <f>'[3]15 anys'!H74</f>
        <v>6.8</v>
      </c>
      <c r="E367" s="23">
        <f>'[3]15 anys'!K74</f>
        <v>8</v>
      </c>
      <c r="F367" s="24">
        <f>'[3]15 anys'!L74</f>
        <v>7.4</v>
      </c>
      <c r="G367" s="23">
        <f>'[3]15 anys'!N74</f>
        <v>6</v>
      </c>
      <c r="H367" s="23">
        <f>'[3]15 anys'!T74</f>
        <v>7</v>
      </c>
      <c r="I367" s="24">
        <f>'[3]15 anys'!U74</f>
        <v>6.5</v>
      </c>
      <c r="J367" s="9">
        <f>'[3]15 anys'!Y74</f>
        <v>7.4749999999999996</v>
      </c>
    </row>
    <row r="368" spans="1:10" s="33" customFormat="1" x14ac:dyDescent="0.25">
      <c r="A368" s="183"/>
      <c r="B368" s="190"/>
      <c r="C368" s="193"/>
      <c r="D368" s="23">
        <f>'[3]15 anys'!H75</f>
        <v>9.4</v>
      </c>
      <c r="E368" s="23">
        <f>'[3]15 anys'!K75</f>
        <v>9.5</v>
      </c>
      <c r="F368" s="24">
        <f>'[3]15 anys'!L75</f>
        <v>9.4499999999999993</v>
      </c>
      <c r="G368" s="23">
        <f>'[3]15 anys'!N75</f>
        <v>9</v>
      </c>
      <c r="H368" s="23">
        <f>'[3]15 anys'!T75</f>
        <v>9</v>
      </c>
      <c r="I368" s="24">
        <f>'[3]15 anys'!U75</f>
        <v>9</v>
      </c>
      <c r="J368" s="9">
        <f>'[3]15 anys'!Y75</f>
        <v>9.15</v>
      </c>
    </row>
    <row r="369" spans="1:10" s="33" customFormat="1" x14ac:dyDescent="0.25">
      <c r="A369" s="183"/>
      <c r="B369" s="190"/>
      <c r="C369" s="193"/>
      <c r="D369" s="23">
        <f>'[3]15 anys'!H77</f>
        <v>6.666666666666667</v>
      </c>
      <c r="E369" s="23">
        <f>'[3]15 anys'!K77</f>
        <v>7</v>
      </c>
      <c r="F369" s="24">
        <f>'[3]15 anys'!L77</f>
        <v>6.8333333333333339</v>
      </c>
      <c r="G369" s="23">
        <f>'[3]15 anys'!N77</f>
        <v>6</v>
      </c>
      <c r="H369" s="23">
        <f>'[3]15 anys'!T77</f>
        <v>6</v>
      </c>
      <c r="I369" s="24">
        <f>'[3]15 anys'!U77</f>
        <v>6</v>
      </c>
      <c r="J369" s="9">
        <f>'[3]15 anys'!Y77</f>
        <v>6.4583333333333339</v>
      </c>
    </row>
    <row r="370" spans="1:10" s="33" customFormat="1" x14ac:dyDescent="0.25">
      <c r="A370" s="183"/>
      <c r="B370" s="190"/>
      <c r="C370" s="194"/>
      <c r="D370" s="10">
        <f>'[3]15 anys'!H78</f>
        <v>6</v>
      </c>
      <c r="E370" s="10">
        <f>'[3]15 anys'!K78</f>
        <v>7</v>
      </c>
      <c r="F370" s="11">
        <f>'[3]15 anys'!L78</f>
        <v>6.5</v>
      </c>
      <c r="G370" s="10">
        <f>'[3]15 anys'!N78</f>
        <v>4</v>
      </c>
      <c r="H370" s="10">
        <f>'[3]15 anys'!T78</f>
        <v>5</v>
      </c>
      <c r="I370" s="11">
        <f>'[3]15 anys'!U78</f>
        <v>4.5</v>
      </c>
      <c r="J370" s="12">
        <f>'[3]15 anys'!Y78</f>
        <v>6</v>
      </c>
    </row>
    <row r="371" spans="1:10" s="33" customFormat="1" x14ac:dyDescent="0.25">
      <c r="A371" s="183"/>
      <c r="B371" s="190"/>
      <c r="C371" s="195" t="s">
        <v>13</v>
      </c>
      <c r="D371" s="23">
        <f>'[3]15 anys'!H2</f>
        <v>5.6</v>
      </c>
      <c r="E371" s="23">
        <f>'[3]15 anys'!K2</f>
        <v>6.5</v>
      </c>
      <c r="F371" s="24">
        <f>'[3]15 anys'!L2</f>
        <v>6.05</v>
      </c>
      <c r="G371" s="23">
        <f>'[3]15 anys'!N2</f>
        <v>5</v>
      </c>
      <c r="H371" s="23">
        <f>'[3]15 anys'!T2</f>
        <v>7</v>
      </c>
      <c r="I371" s="24">
        <f>'[3]15 anys'!U2</f>
        <v>6</v>
      </c>
      <c r="J371" s="9">
        <f>'[3]15 anys'!Y2</f>
        <v>6.6833333333333336</v>
      </c>
    </row>
    <row r="372" spans="1:10" s="33" customFormat="1" x14ac:dyDescent="0.25">
      <c r="A372" s="183"/>
      <c r="B372" s="190"/>
      <c r="C372" s="196"/>
      <c r="D372" s="23">
        <f>'[3]15 anys'!H8</f>
        <v>9</v>
      </c>
      <c r="E372" s="23">
        <f>'[3]15 anys'!K8</f>
        <v>9.5</v>
      </c>
      <c r="F372" s="24">
        <f>'[3]15 anys'!L8</f>
        <v>9.25</v>
      </c>
      <c r="G372" s="23">
        <f>'[3]15 anys'!N8</f>
        <v>6</v>
      </c>
      <c r="H372" s="23">
        <f>'[3]15 anys'!T8</f>
        <v>8</v>
      </c>
      <c r="I372" s="24">
        <f>'[3]15 anys'!U8</f>
        <v>7</v>
      </c>
      <c r="J372" s="9">
        <f>'[3]15 anys'!Y8</f>
        <v>8.0833333333333339</v>
      </c>
    </row>
    <row r="373" spans="1:10" s="33" customFormat="1" x14ac:dyDescent="0.25">
      <c r="A373" s="183"/>
      <c r="B373" s="190"/>
      <c r="C373" s="196"/>
      <c r="D373" s="23">
        <f>'[3]15 anys'!H16</f>
        <v>5.6</v>
      </c>
      <c r="E373" s="23">
        <f>'[3]15 anys'!K16</f>
        <v>6</v>
      </c>
      <c r="F373" s="24">
        <f>'[3]15 anys'!L16</f>
        <v>5.8</v>
      </c>
      <c r="G373" s="23">
        <f>'[3]15 anys'!N16</f>
        <v>5</v>
      </c>
      <c r="H373" s="23">
        <f>'[3]15 anys'!T16</f>
        <v>6.5</v>
      </c>
      <c r="I373" s="24">
        <f>'[3]15 anys'!U16</f>
        <v>5.75</v>
      </c>
      <c r="J373" s="9">
        <f>'[3]15 anys'!Y16</f>
        <v>6.8500000000000005</v>
      </c>
    </row>
    <row r="374" spans="1:10" s="33" customFormat="1" x14ac:dyDescent="0.25">
      <c r="A374" s="183"/>
      <c r="B374" s="190"/>
      <c r="C374" s="196"/>
      <c r="D374" s="23">
        <f>'[3]15 anys'!H17</f>
        <v>9</v>
      </c>
      <c r="E374" s="23">
        <f>'[3]15 anys'!K17</f>
        <v>10</v>
      </c>
      <c r="F374" s="24">
        <f>'[3]15 anys'!L17</f>
        <v>9.5</v>
      </c>
      <c r="G374" s="23">
        <f>'[3]15 anys'!N17</f>
        <v>8</v>
      </c>
      <c r="H374" s="23">
        <f>'[3]15 anys'!T17</f>
        <v>9.3333333333333339</v>
      </c>
      <c r="I374" s="24">
        <f>'[3]15 anys'!U17</f>
        <v>8.6666666666666679</v>
      </c>
      <c r="J374" s="9">
        <f>'[3]15 anys'!Y17</f>
        <v>9.0555555555555554</v>
      </c>
    </row>
    <row r="375" spans="1:10" s="33" customFormat="1" x14ac:dyDescent="0.25">
      <c r="A375" s="183"/>
      <c r="B375" s="190"/>
      <c r="C375" s="196"/>
      <c r="D375" s="23">
        <f>'[3]15 anys'!H24</f>
        <v>7.2</v>
      </c>
      <c r="E375" s="23">
        <f>'[3]15 anys'!K24</f>
        <v>8</v>
      </c>
      <c r="F375" s="24">
        <f>'[3]15 anys'!L24</f>
        <v>7.6</v>
      </c>
      <c r="G375" s="23">
        <f>'[3]15 anys'!N24</f>
        <v>5</v>
      </c>
      <c r="H375" s="23">
        <f>'[3]15 anys'!T24</f>
        <v>7.5</v>
      </c>
      <c r="I375" s="24">
        <f>'[3]15 anys'!U24</f>
        <v>6.25</v>
      </c>
      <c r="J375" s="9">
        <f>'[3]15 anys'!Y24</f>
        <v>7.6166666666666671</v>
      </c>
    </row>
    <row r="376" spans="1:10" s="33" customFormat="1" x14ac:dyDescent="0.25">
      <c r="A376" s="183"/>
      <c r="B376" s="190"/>
      <c r="C376" s="196"/>
      <c r="D376" s="23">
        <f>'[3]15 anys'!H27</f>
        <v>8</v>
      </c>
      <c r="E376" s="23">
        <f>'[3]15 anys'!K27</f>
        <v>8.5</v>
      </c>
      <c r="F376" s="24">
        <f>'[3]15 anys'!L27</f>
        <v>8.25</v>
      </c>
      <c r="G376" s="23">
        <f>'[3]15 anys'!N27</f>
        <v>8</v>
      </c>
      <c r="H376" s="23">
        <f>'[3]15 anys'!T27</f>
        <v>8</v>
      </c>
      <c r="I376" s="24">
        <f>'[3]15 anys'!U27</f>
        <v>8</v>
      </c>
      <c r="J376" s="9">
        <f>'[3]15 anys'!Y27</f>
        <v>8.4166666666666661</v>
      </c>
    </row>
    <row r="377" spans="1:10" s="33" customFormat="1" x14ac:dyDescent="0.25">
      <c r="A377" s="183"/>
      <c r="B377" s="190"/>
      <c r="C377" s="196"/>
      <c r="D377" s="23">
        <f>'[3]15 anys'!H28</f>
        <v>5</v>
      </c>
      <c r="E377" s="23">
        <f>'[3]15 anys'!K28</f>
        <v>6</v>
      </c>
      <c r="F377" s="24">
        <f>'[3]15 anys'!L28</f>
        <v>5.5</v>
      </c>
      <c r="G377" s="23">
        <f>'[3]15 anys'!N28</f>
        <v>2</v>
      </c>
      <c r="H377" s="23">
        <f>'[3]15 anys'!T28</f>
        <v>6</v>
      </c>
      <c r="I377" s="24">
        <f>'[3]15 anys'!U28</f>
        <v>4</v>
      </c>
      <c r="J377" s="9">
        <f>'[3]15 anys'!Y28</f>
        <v>5.875</v>
      </c>
    </row>
    <row r="378" spans="1:10" s="33" customFormat="1" x14ac:dyDescent="0.25">
      <c r="A378" s="183"/>
      <c r="B378" s="190"/>
      <c r="C378" s="196"/>
      <c r="D378" s="23">
        <f>'[3]15 anys'!H30</f>
        <v>7.25</v>
      </c>
      <c r="E378" s="23">
        <f>'[3]15 anys'!K30</f>
        <v>8.5</v>
      </c>
      <c r="F378" s="24">
        <f>'[3]15 anys'!L30</f>
        <v>7.875</v>
      </c>
      <c r="G378" s="23">
        <f>'[3]15 anys'!N30</f>
        <v>6</v>
      </c>
      <c r="H378" s="23">
        <f>'[3]15 anys'!T30</f>
        <v>7</v>
      </c>
      <c r="I378" s="24">
        <f>'[3]15 anys'!U30</f>
        <v>6.5</v>
      </c>
      <c r="J378" s="9">
        <f>'[3]15 anys'!Y30</f>
        <v>8.09375</v>
      </c>
    </row>
    <row r="379" spans="1:10" s="33" customFormat="1" x14ac:dyDescent="0.25">
      <c r="A379" s="183"/>
      <c r="B379" s="190"/>
      <c r="C379" s="196"/>
      <c r="D379" s="23">
        <f>'[3]15 anys'!H33</f>
        <v>6.333333333333333</v>
      </c>
      <c r="E379" s="23">
        <f>'[3]15 anys'!K33</f>
        <v>8</v>
      </c>
      <c r="F379" s="24">
        <f>'[3]15 anys'!L33</f>
        <v>7.1666666666666661</v>
      </c>
      <c r="G379" s="23">
        <f>'[3]15 anys'!N33</f>
        <v>6</v>
      </c>
      <c r="H379" s="23">
        <f>'[3]15 anys'!T33</f>
        <v>8.3333333333333339</v>
      </c>
      <c r="I379" s="24">
        <f>'[3]15 anys'!U33</f>
        <v>7.166666666666667</v>
      </c>
      <c r="J379" s="9">
        <f>'[3]15 anys'!Y33</f>
        <v>7.4444444444444438</v>
      </c>
    </row>
    <row r="380" spans="1:10" s="33" customFormat="1" x14ac:dyDescent="0.25">
      <c r="A380" s="183"/>
      <c r="B380" s="190"/>
      <c r="C380" s="196"/>
      <c r="D380" s="23">
        <f>'[3]15 anys'!H35</f>
        <v>6</v>
      </c>
      <c r="E380" s="23">
        <f>'[3]15 anys'!K35</f>
        <v>8</v>
      </c>
      <c r="F380" s="24">
        <f>'[3]15 anys'!L35</f>
        <v>7</v>
      </c>
      <c r="G380" s="23">
        <f>'[3]15 anys'!N35</f>
        <v>5</v>
      </c>
      <c r="H380" s="23">
        <f>'[3]15 anys'!T35</f>
        <v>6</v>
      </c>
      <c r="I380" s="24">
        <f>'[3]15 anys'!U35</f>
        <v>5.5</v>
      </c>
      <c r="J380" s="9">
        <f>'[3]15 anys'!Y35</f>
        <v>7.125</v>
      </c>
    </row>
    <row r="381" spans="1:10" s="33" customFormat="1" x14ac:dyDescent="0.25">
      <c r="A381" s="183"/>
      <c r="B381" s="190"/>
      <c r="C381" s="196"/>
      <c r="D381" s="23">
        <f>'[3]15 anys'!H39</f>
        <v>8.4</v>
      </c>
      <c r="E381" s="23">
        <f>'[3]15 anys'!K39</f>
        <v>8.5</v>
      </c>
      <c r="F381" s="24">
        <f>'[3]15 anys'!L39</f>
        <v>8.4499999999999993</v>
      </c>
      <c r="G381" s="23">
        <f>'[3]15 anys'!N39</f>
        <v>9</v>
      </c>
      <c r="H381" s="23">
        <f>'[3]15 anys'!T39</f>
        <v>9.5</v>
      </c>
      <c r="I381" s="24">
        <f>'[3]15 anys'!U39</f>
        <v>9.25</v>
      </c>
      <c r="J381" s="9">
        <f>'[3]15 anys'!Y39</f>
        <v>8.5666666666666664</v>
      </c>
    </row>
    <row r="382" spans="1:10" s="33" customFormat="1" x14ac:dyDescent="0.25">
      <c r="A382" s="183"/>
      <c r="B382" s="190"/>
      <c r="C382" s="196"/>
      <c r="D382" s="23">
        <f>'[3]15 anys'!H43</f>
        <v>5.5</v>
      </c>
      <c r="E382" s="23">
        <f>'[3]15 anys'!K43</f>
        <v>7.5</v>
      </c>
      <c r="F382" s="24">
        <f>'[3]15 anys'!L43</f>
        <v>6.5</v>
      </c>
      <c r="G382" s="23">
        <f>'[3]15 anys'!N43</f>
        <v>5</v>
      </c>
      <c r="H382" s="23">
        <f>'[3]15 anys'!T43</f>
        <v>6</v>
      </c>
      <c r="I382" s="24">
        <f>'[3]15 anys'!U43</f>
        <v>5.5</v>
      </c>
      <c r="J382" s="9">
        <f>'[3]15 anys'!Y43</f>
        <v>6.25</v>
      </c>
    </row>
    <row r="383" spans="1:10" s="33" customFormat="1" x14ac:dyDescent="0.25">
      <c r="A383" s="183"/>
      <c r="B383" s="190"/>
      <c r="C383" s="196"/>
      <c r="D383" s="23">
        <f>'[3]15 anys'!H45</f>
        <v>5.2</v>
      </c>
      <c r="E383" s="23">
        <f>'[3]15 anys'!K45</f>
        <v>6.5</v>
      </c>
      <c r="F383" s="24">
        <f>'[3]15 anys'!L45</f>
        <v>5.85</v>
      </c>
      <c r="G383" s="23">
        <f>'[3]15 anys'!N45</f>
        <v>5</v>
      </c>
      <c r="H383" s="23">
        <f>'[3]15 anys'!T45</f>
        <v>6</v>
      </c>
      <c r="I383" s="24">
        <f>'[3]15 anys'!U45</f>
        <v>5.5</v>
      </c>
      <c r="J383" s="9">
        <f>'[3]15 anys'!Y45</f>
        <v>6.45</v>
      </c>
    </row>
    <row r="384" spans="1:10" s="33" customFormat="1" x14ac:dyDescent="0.25">
      <c r="A384" s="183"/>
      <c r="B384" s="190"/>
      <c r="C384" s="196"/>
      <c r="D384" s="23">
        <f>'[3]15 anys'!H48</f>
        <v>5.25</v>
      </c>
      <c r="E384" s="23">
        <f>'[3]15 anys'!K48</f>
        <v>6.5</v>
      </c>
      <c r="F384" s="24">
        <f>'[3]15 anys'!L48</f>
        <v>5.875</v>
      </c>
      <c r="G384" s="23">
        <f>'[3]15 anys'!N48</f>
        <v>1</v>
      </c>
      <c r="H384" s="23">
        <f>'[3]15 anys'!T48</f>
        <v>5</v>
      </c>
      <c r="I384" s="24">
        <f>'[3]15 anys'!U48</f>
        <v>3</v>
      </c>
      <c r="J384" s="9">
        <f>'[3]15 anys'!Y48</f>
        <v>4.9749999999999996</v>
      </c>
    </row>
    <row r="385" spans="1:10" s="33" customFormat="1" x14ac:dyDescent="0.25">
      <c r="A385" s="183"/>
      <c r="B385" s="190"/>
      <c r="C385" s="196"/>
      <c r="D385" s="23">
        <f>'[3]15 anys'!H51</f>
        <v>6.75</v>
      </c>
      <c r="E385" s="23">
        <f>'[3]15 anys'!K51</f>
        <v>8</v>
      </c>
      <c r="F385" s="24">
        <f>'[3]15 anys'!L51</f>
        <v>7.375</v>
      </c>
      <c r="G385" s="23">
        <f>'[3]15 anys'!N51</f>
        <v>5</v>
      </c>
      <c r="H385" s="23">
        <f>'[3]15 anys'!T51</f>
        <v>8.5</v>
      </c>
      <c r="I385" s="24">
        <f>'[3]15 anys'!U51</f>
        <v>6.75</v>
      </c>
      <c r="J385" s="9">
        <f>'[3]15 anys'!Y51</f>
        <v>7.375</v>
      </c>
    </row>
    <row r="386" spans="1:10" s="33" customFormat="1" x14ac:dyDescent="0.25">
      <c r="A386" s="183"/>
      <c r="B386" s="190"/>
      <c r="C386" s="196"/>
      <c r="D386" s="23">
        <f>'[3]15 anys'!H52</f>
        <v>9.1999999999999993</v>
      </c>
      <c r="E386" s="23">
        <f>'[3]15 anys'!K52</f>
        <v>9.5</v>
      </c>
      <c r="F386" s="24">
        <f>'[3]15 anys'!L52</f>
        <v>9.35</v>
      </c>
      <c r="G386" s="23">
        <f>'[3]15 anys'!N52</f>
        <v>8</v>
      </c>
      <c r="H386" s="23">
        <f>'[3]15 anys'!T52</f>
        <v>8</v>
      </c>
      <c r="I386" s="24">
        <f>'[3]15 anys'!U52</f>
        <v>8</v>
      </c>
      <c r="J386" s="9">
        <f>'[3]15 anys'!Y52</f>
        <v>8.1166666666666671</v>
      </c>
    </row>
    <row r="387" spans="1:10" s="33" customFormat="1" x14ac:dyDescent="0.25">
      <c r="A387" s="183"/>
      <c r="B387" s="190"/>
      <c r="C387" s="196"/>
      <c r="D387" s="7">
        <f>'[3]15 anys'!H56</f>
        <v>6</v>
      </c>
      <c r="E387" s="7">
        <f>'[3]15 anys'!K56</f>
        <v>6.5</v>
      </c>
      <c r="F387" s="8">
        <f>'[3]15 anys'!L56</f>
        <v>6.25</v>
      </c>
      <c r="G387" s="7">
        <f>'[3]15 anys'!N56</f>
        <v>6</v>
      </c>
      <c r="H387" s="7">
        <f>'[3]15 anys'!T56</f>
        <v>6</v>
      </c>
      <c r="I387" s="8">
        <f>'[3]15 anys'!U56</f>
        <v>6</v>
      </c>
      <c r="J387" s="9">
        <f>'[3]15 anys'!Y56</f>
        <v>6.416666666666667</v>
      </c>
    </row>
    <row r="388" spans="1:10" s="33" customFormat="1" x14ac:dyDescent="0.25">
      <c r="A388" s="183"/>
      <c r="B388" s="190"/>
      <c r="C388" s="196"/>
      <c r="D388" s="23">
        <f>'[3]15 anys'!H58</f>
        <v>6.25</v>
      </c>
      <c r="E388" s="23">
        <f>'[3]15 anys'!K58</f>
        <v>7</v>
      </c>
      <c r="F388" s="24">
        <f>'[3]15 anys'!L58</f>
        <v>6.625</v>
      </c>
      <c r="G388" s="23">
        <f>'[3]15 anys'!N58</f>
        <v>5</v>
      </c>
      <c r="H388" s="23">
        <f>'[3]15 anys'!T58</f>
        <v>6.333333333333333</v>
      </c>
      <c r="I388" s="24">
        <f>'[3]15 anys'!U58</f>
        <v>5.6666666666666661</v>
      </c>
      <c r="J388" s="9">
        <f>'[3]15 anys'!Y58</f>
        <v>6.7638888888888884</v>
      </c>
    </row>
    <row r="389" spans="1:10" s="33" customFormat="1" x14ac:dyDescent="0.25">
      <c r="A389" s="183"/>
      <c r="B389" s="190"/>
      <c r="C389" s="196"/>
      <c r="D389" s="23">
        <f>'[3]15 anys'!H60</f>
        <v>4.4000000000000004</v>
      </c>
      <c r="E389" s="23">
        <f>'[3]15 anys'!K60</f>
        <v>5.5</v>
      </c>
      <c r="F389" s="24">
        <f>'[3]15 anys'!L60</f>
        <v>4.95</v>
      </c>
      <c r="G389" s="23">
        <f>'[3]15 anys'!N60</f>
        <v>1</v>
      </c>
      <c r="H389" s="23">
        <f>'[3]15 anys'!T60</f>
        <v>4</v>
      </c>
      <c r="I389" s="24">
        <f>'[3]15 anys'!U60</f>
        <v>2.5</v>
      </c>
      <c r="J389" s="9">
        <f>'[3]15 anys'!Y60</f>
        <v>4.8166666666666664</v>
      </c>
    </row>
    <row r="390" spans="1:10" s="33" customFormat="1" x14ac:dyDescent="0.25">
      <c r="A390" s="183"/>
      <c r="B390" s="190"/>
      <c r="C390" s="196"/>
      <c r="D390" s="23">
        <f>'[3]15 anys'!H63</f>
        <v>3.75</v>
      </c>
      <c r="E390" s="23">
        <f>'[3]15 anys'!K63</f>
        <v>5.5</v>
      </c>
      <c r="F390" s="24">
        <f>'[3]15 anys'!L63</f>
        <v>4.625</v>
      </c>
      <c r="G390" s="23">
        <f>'[3]15 anys'!N63</f>
        <v>4</v>
      </c>
      <c r="H390" s="23">
        <f>'[3]15 anys'!T63</f>
        <v>4</v>
      </c>
      <c r="I390" s="24">
        <f>'[3]15 anys'!U63</f>
        <v>4</v>
      </c>
      <c r="J390" s="9">
        <f>'[3]15 anys'!Y63</f>
        <v>5.541666666666667</v>
      </c>
    </row>
    <row r="391" spans="1:10" s="33" customFormat="1" x14ac:dyDescent="0.25">
      <c r="A391" s="183"/>
      <c r="B391" s="190"/>
      <c r="C391" s="196"/>
      <c r="D391" s="23">
        <f>'[3]15 anys'!H64</f>
        <v>6.8</v>
      </c>
      <c r="E391" s="23">
        <f>'[3]15 anys'!K64</f>
        <v>8.5</v>
      </c>
      <c r="F391" s="24">
        <f>'[3]15 anys'!L64</f>
        <v>7.65</v>
      </c>
      <c r="G391" s="23">
        <f>'[3]15 anys'!N64</f>
        <v>5</v>
      </c>
      <c r="H391" s="23">
        <f>'[3]15 anys'!T64</f>
        <v>7</v>
      </c>
      <c r="I391" s="24">
        <f>'[3]15 anys'!U64</f>
        <v>6</v>
      </c>
      <c r="J391" s="9">
        <f>'[3]15 anys'!Y64</f>
        <v>7.2166666666666659</v>
      </c>
    </row>
    <row r="392" spans="1:10" s="33" customFormat="1" x14ac:dyDescent="0.25">
      <c r="A392" s="183"/>
      <c r="B392" s="190"/>
      <c r="C392" s="196"/>
      <c r="D392" s="23">
        <f>'[3]15 anys'!H65</f>
        <v>7</v>
      </c>
      <c r="E392" s="23">
        <f>'[3]15 anys'!K65</f>
        <v>8</v>
      </c>
      <c r="F392" s="24">
        <f>'[3]15 anys'!L65</f>
        <v>7.5</v>
      </c>
      <c r="G392" s="23">
        <f>'[3]15 anys'!N65</f>
        <v>7</v>
      </c>
      <c r="H392" s="23">
        <f>'[3]15 anys'!T65</f>
        <v>7.333333333333333</v>
      </c>
      <c r="I392" s="24">
        <f>'[3]15 anys'!U65</f>
        <v>7.1666666666666661</v>
      </c>
      <c r="J392" s="9">
        <f>'[3]15 anys'!Y65</f>
        <v>7.8888888888888884</v>
      </c>
    </row>
    <row r="393" spans="1:10" s="33" customFormat="1" x14ac:dyDescent="0.25">
      <c r="A393" s="183"/>
      <c r="B393" s="190"/>
      <c r="C393" s="196"/>
      <c r="D393" s="23">
        <f>'[3]15 anys'!H66</f>
        <v>6.4</v>
      </c>
      <c r="E393" s="23">
        <f>'[3]15 anys'!K66</f>
        <v>7</v>
      </c>
      <c r="F393" s="24">
        <f>'[3]15 anys'!L66</f>
        <v>6.7</v>
      </c>
      <c r="G393" s="23">
        <f>'[3]15 anys'!N66</f>
        <v>5</v>
      </c>
      <c r="H393" s="23">
        <f>'[3]15 anys'!T66</f>
        <v>6.5</v>
      </c>
      <c r="I393" s="24">
        <f>'[3]15 anys'!U66</f>
        <v>5.75</v>
      </c>
      <c r="J393" s="9">
        <f>'[3]15 anys'!Y66</f>
        <v>6.8166666666666664</v>
      </c>
    </row>
    <row r="394" spans="1:10" s="33" customFormat="1" x14ac:dyDescent="0.25">
      <c r="A394" s="183"/>
      <c r="B394" s="190"/>
      <c r="C394" s="196"/>
      <c r="D394" s="23">
        <f>'[3]15 anys'!H68</f>
        <v>4.5</v>
      </c>
      <c r="E394" s="23">
        <f>'[3]15 anys'!K68</f>
        <v>6.5</v>
      </c>
      <c r="F394" s="24">
        <f>'[3]15 anys'!L68</f>
        <v>5.5</v>
      </c>
      <c r="G394" s="23">
        <f>'[3]15 anys'!N68</f>
        <v>5</v>
      </c>
      <c r="H394" s="23">
        <f>'[3]15 anys'!T68</f>
        <v>5</v>
      </c>
      <c r="I394" s="24">
        <f>'[3]15 anys'!U68</f>
        <v>5</v>
      </c>
      <c r="J394" s="9">
        <f>'[3]15 anys'!Y68</f>
        <v>5.833333333333333</v>
      </c>
    </row>
    <row r="395" spans="1:10" s="33" customFormat="1" x14ac:dyDescent="0.25">
      <c r="A395" s="183"/>
      <c r="B395" s="190"/>
      <c r="C395" s="196"/>
      <c r="D395" s="23">
        <f>'[3]15 anys'!H70</f>
        <v>7</v>
      </c>
      <c r="E395" s="23">
        <f>'[3]15 anys'!K70</f>
        <v>7.5</v>
      </c>
      <c r="F395" s="24">
        <f>'[3]15 anys'!L70</f>
        <v>7.25</v>
      </c>
      <c r="G395" s="23">
        <f>'[3]15 anys'!N70</f>
        <v>9</v>
      </c>
      <c r="H395" s="23">
        <f>'[3]15 anys'!T70</f>
        <v>9</v>
      </c>
      <c r="I395" s="24">
        <f>'[3]15 anys'!U70</f>
        <v>9</v>
      </c>
      <c r="J395" s="9">
        <f>'[3]15 anys'!Y70</f>
        <v>8.4166666666666661</v>
      </c>
    </row>
    <row r="396" spans="1:10" s="33" customFormat="1" x14ac:dyDescent="0.25">
      <c r="A396" s="183"/>
      <c r="B396" s="190"/>
      <c r="C396" s="196"/>
      <c r="D396" s="23">
        <f>'[3]15 anys'!H76</f>
        <v>5.6</v>
      </c>
      <c r="E396" s="23">
        <f>'[3]15 anys'!K76</f>
        <v>7</v>
      </c>
      <c r="F396" s="24">
        <f>'[3]15 anys'!L76</f>
        <v>6.3</v>
      </c>
      <c r="G396" s="23">
        <f>'[3]15 anys'!N76</f>
        <v>5</v>
      </c>
      <c r="H396" s="23">
        <f>'[3]15 anys'!T76</f>
        <v>5.5</v>
      </c>
      <c r="I396" s="24">
        <f>'[3]15 anys'!U76</f>
        <v>5.25</v>
      </c>
      <c r="J396" s="9">
        <f>'[3]15 anys'!Y76</f>
        <v>6.8500000000000005</v>
      </c>
    </row>
    <row r="397" spans="1:10" s="33" customFormat="1" x14ac:dyDescent="0.25">
      <c r="A397" s="183"/>
      <c r="B397" s="190"/>
      <c r="C397" s="196"/>
      <c r="D397" s="23">
        <f>'[3]15 anys'!H79</f>
        <v>6</v>
      </c>
      <c r="E397" s="23">
        <f>'[3]15 anys'!K79</f>
        <v>7</v>
      </c>
      <c r="F397" s="24">
        <f>'[3]15 anys'!L79</f>
        <v>6.5</v>
      </c>
      <c r="G397" s="23">
        <f>'[3]15 anys'!N79</f>
        <v>5</v>
      </c>
      <c r="H397" s="23">
        <f>'[3]15 anys'!T79</f>
        <v>5</v>
      </c>
      <c r="I397" s="24">
        <f>'[3]15 anys'!U79</f>
        <v>5</v>
      </c>
      <c r="J397" s="9">
        <f>'[3]15 anys'!Y79</f>
        <v>6.125</v>
      </c>
    </row>
    <row r="398" spans="1:10" s="33" customFormat="1" ht="15.75" thickBot="1" x14ac:dyDescent="0.3">
      <c r="A398" s="183"/>
      <c r="B398" s="191"/>
      <c r="C398" s="197"/>
      <c r="D398" s="14">
        <f>'[3]15 anys'!H80</f>
        <v>5.333333333333333</v>
      </c>
      <c r="E398" s="14">
        <f>'[3]15 anys'!K80</f>
        <v>6</v>
      </c>
      <c r="F398" s="15">
        <f>'[3]15 anys'!L80</f>
        <v>5.6666666666666661</v>
      </c>
      <c r="G398" s="14">
        <f>'[3]15 anys'!N80</f>
        <v>5</v>
      </c>
      <c r="H398" s="14">
        <f>'[3]15 anys'!T80</f>
        <v>5</v>
      </c>
      <c r="I398" s="15">
        <f>'[3]15 anys'!U80</f>
        <v>5</v>
      </c>
      <c r="J398" s="16">
        <f>'[3]15 anys'!Y80</f>
        <v>5.9166666666666661</v>
      </c>
    </row>
    <row r="399" spans="1:10" s="33" customFormat="1" x14ac:dyDescent="0.25">
      <c r="A399" s="182" t="s">
        <v>18</v>
      </c>
      <c r="B399" s="185" t="s">
        <v>11</v>
      </c>
      <c r="C399" s="187" t="s">
        <v>12</v>
      </c>
      <c r="D399" s="23">
        <f>'[3]16 anys'!I4</f>
        <v>7.333333333333333</v>
      </c>
      <c r="E399" s="23">
        <f>'[3]16 anys'!N4</f>
        <v>4</v>
      </c>
      <c r="F399" s="24">
        <f>'[3]16 anys'!O4</f>
        <v>5.6666666666666661</v>
      </c>
      <c r="G399" s="23">
        <f>'[3]16 anys'!R4</f>
        <v>9</v>
      </c>
      <c r="H399" s="23">
        <f>'[3]16 anys'!AB4</f>
        <v>6.25</v>
      </c>
      <c r="I399" s="24">
        <f>'[3]16 anys'!AC4</f>
        <v>7.625</v>
      </c>
      <c r="J399" s="20">
        <f>'[3]16 anys'!AI4</f>
        <v>7.0972222222222214</v>
      </c>
    </row>
    <row r="400" spans="1:10" s="33" customFormat="1" x14ac:dyDescent="0.25">
      <c r="A400" s="183"/>
      <c r="B400" s="198"/>
      <c r="C400" s="199"/>
      <c r="D400" s="23">
        <f>'[3]16 anys'!I11</f>
        <v>10</v>
      </c>
      <c r="E400" s="23">
        <f>'[3]16 anys'!N11</f>
        <v>9</v>
      </c>
      <c r="F400" s="24">
        <f>'[3]16 anys'!O11</f>
        <v>9.5</v>
      </c>
      <c r="G400" s="23">
        <f>'[3]16 anys'!R11</f>
        <v>8</v>
      </c>
      <c r="H400" s="23">
        <f>'[3]16 anys'!AB11</f>
        <v>8.5</v>
      </c>
      <c r="I400" s="24">
        <f>'[3]16 anys'!AC11</f>
        <v>8.25</v>
      </c>
      <c r="J400" s="9">
        <f>'[3]16 anys'!AI11</f>
        <v>8.9166666666666661</v>
      </c>
    </row>
    <row r="401" spans="1:10" s="33" customFormat="1" x14ac:dyDescent="0.25">
      <c r="A401" s="183"/>
      <c r="B401" s="198"/>
      <c r="C401" s="199"/>
      <c r="D401" s="23">
        <f>'[3]16 anys'!I29</f>
        <v>8</v>
      </c>
      <c r="E401" s="23">
        <f>'[3]16 anys'!N29</f>
        <v>9</v>
      </c>
      <c r="F401" s="24">
        <f>'[3]16 anys'!O29</f>
        <v>8.5</v>
      </c>
      <c r="G401" s="23">
        <f>'[3]16 anys'!R29</f>
        <v>7</v>
      </c>
      <c r="H401" s="23">
        <f>'[3]16 anys'!AB29</f>
        <v>6.75</v>
      </c>
      <c r="I401" s="24">
        <f>'[3]16 anys'!AC29</f>
        <v>6.875</v>
      </c>
      <c r="J401" s="9">
        <f>'[3]16 anys'!AI29</f>
        <v>8.125</v>
      </c>
    </row>
    <row r="402" spans="1:10" s="33" customFormat="1" x14ac:dyDescent="0.25">
      <c r="A402" s="183"/>
      <c r="B402" s="198"/>
      <c r="C402" s="199"/>
      <c r="D402" s="23">
        <f>'[3]16 anys'!I31</f>
        <v>9.3333333333333339</v>
      </c>
      <c r="E402" s="23">
        <f>'[3]16 anys'!N31</f>
        <v>10</v>
      </c>
      <c r="F402" s="24">
        <f>'[3]16 anys'!O31</f>
        <v>9.6666666666666679</v>
      </c>
      <c r="G402" s="23">
        <f>'[3]16 anys'!R31</f>
        <v>8</v>
      </c>
      <c r="H402" s="23">
        <f>'[3]16 anys'!AB31</f>
        <v>8.75</v>
      </c>
      <c r="I402" s="24">
        <f>'[3]16 anys'!AC31</f>
        <v>8.375</v>
      </c>
      <c r="J402" s="9">
        <f>'[3]16 anys'!AI31</f>
        <v>8.6805555555555554</v>
      </c>
    </row>
    <row r="403" spans="1:10" s="33" customFormat="1" x14ac:dyDescent="0.25">
      <c r="A403" s="183"/>
      <c r="B403" s="198"/>
      <c r="C403" s="199"/>
      <c r="D403" s="23">
        <f>'[3]16 anys'!I70</f>
        <v>8.75</v>
      </c>
      <c r="E403" s="23">
        <f>'[3]16 anys'!N70</f>
        <v>8.6666666666666661</v>
      </c>
      <c r="F403" s="24">
        <f>'[3]16 anys'!O70</f>
        <v>8.7083333333333321</v>
      </c>
      <c r="G403" s="23">
        <f>'[3]16 anys'!R70</f>
        <v>5</v>
      </c>
      <c r="H403" s="23">
        <f>'[3]16 anys'!AB70</f>
        <v>9</v>
      </c>
      <c r="I403" s="24">
        <f>'[3]16 anys'!AC70</f>
        <v>7</v>
      </c>
      <c r="J403" s="9">
        <f>'[3]16 anys'!AI70</f>
        <v>8.2361111111111107</v>
      </c>
    </row>
    <row r="404" spans="1:10" s="33" customFormat="1" x14ac:dyDescent="0.25">
      <c r="A404" s="183"/>
      <c r="B404" s="198"/>
      <c r="C404" s="199"/>
      <c r="D404" s="23">
        <f>'[3]16 anys'!I71</f>
        <v>9</v>
      </c>
      <c r="E404" s="23">
        <f>'[3]16 anys'!N71</f>
        <v>8.6666666666666661</v>
      </c>
      <c r="F404" s="24">
        <f>'[3]16 anys'!O71</f>
        <v>8.8333333333333321</v>
      </c>
      <c r="G404" s="13"/>
      <c r="H404" s="23">
        <f>'[3]16 anys'!AB71</f>
        <v>9</v>
      </c>
      <c r="I404" s="24">
        <f>'[3]16 anys'!AC71</f>
        <v>9</v>
      </c>
      <c r="J404" s="9">
        <f>'[3]16 anys'!AI71</f>
        <v>8.9444444444444446</v>
      </c>
    </row>
    <row r="405" spans="1:10" s="33" customFormat="1" x14ac:dyDescent="0.25">
      <c r="A405" s="183"/>
      <c r="B405" s="198"/>
      <c r="C405" s="199"/>
      <c r="D405" s="23">
        <f>'[3]16 anys'!I81</f>
        <v>6.666666666666667</v>
      </c>
      <c r="E405" s="23">
        <f>'[3]16 anys'!N81</f>
        <v>8</v>
      </c>
      <c r="F405" s="24">
        <f>'[3]16 anys'!O81</f>
        <v>7.3333333333333339</v>
      </c>
      <c r="G405" s="23">
        <f>'[3]16 anys'!R81</f>
        <v>5</v>
      </c>
      <c r="H405" s="23">
        <f>'[3]16 anys'!AB81</f>
        <v>7.5</v>
      </c>
      <c r="I405" s="24">
        <f>'[3]16 anys'!AC81</f>
        <v>6.25</v>
      </c>
      <c r="J405" s="9">
        <f>'[3]16 anys'!AI81</f>
        <v>7.1944444444444455</v>
      </c>
    </row>
    <row r="406" spans="1:10" s="33" customFormat="1" x14ac:dyDescent="0.25">
      <c r="A406" s="183"/>
      <c r="B406" s="198"/>
      <c r="C406" s="199"/>
      <c r="D406" s="7">
        <f>'[3]16 anys'!I85</f>
        <v>9.75</v>
      </c>
      <c r="E406" s="7">
        <f>'[3]16 anys'!N85</f>
        <v>9.5</v>
      </c>
      <c r="F406" s="8">
        <f>'[3]16 anys'!O85</f>
        <v>9.625</v>
      </c>
      <c r="G406" s="13"/>
      <c r="H406" s="7">
        <f>'[3]16 anys'!AB85</f>
        <v>10</v>
      </c>
      <c r="I406" s="8">
        <f>'[3]16 anys'!AC85</f>
        <v>10</v>
      </c>
      <c r="J406" s="9">
        <f>'[3]16 anys'!AI85</f>
        <v>9.5416666666666661</v>
      </c>
    </row>
    <row r="407" spans="1:10" s="33" customFormat="1" x14ac:dyDescent="0.25">
      <c r="A407" s="183"/>
      <c r="B407" s="198"/>
      <c r="C407" s="199"/>
      <c r="D407" s="23">
        <f>'[3]16 anys'!I86</f>
        <v>7.333333333333333</v>
      </c>
      <c r="E407" s="23">
        <f>'[3]16 anys'!N86</f>
        <v>7</v>
      </c>
      <c r="F407" s="24">
        <f>'[3]16 anys'!O86</f>
        <v>7.1666666666666661</v>
      </c>
      <c r="G407" s="23">
        <f>'[3]16 anys'!R86</f>
        <v>8</v>
      </c>
      <c r="H407" s="23">
        <f>'[3]16 anys'!AB86</f>
        <v>9</v>
      </c>
      <c r="I407" s="24">
        <f>'[3]16 anys'!AC86</f>
        <v>8.5</v>
      </c>
      <c r="J407" s="9">
        <f>'[3]16 anys'!AI86</f>
        <v>7.8888888888888884</v>
      </c>
    </row>
    <row r="408" spans="1:10" s="33" customFormat="1" x14ac:dyDescent="0.25">
      <c r="A408" s="183"/>
      <c r="B408" s="198"/>
      <c r="C408" s="199"/>
      <c r="D408" s="23">
        <f>'[3]16 anys'!I110</f>
        <v>3.6666666666666665</v>
      </c>
      <c r="E408" s="23">
        <f>'[3]16 anys'!N110</f>
        <v>3</v>
      </c>
      <c r="F408" s="24">
        <f>'[3]16 anys'!O110</f>
        <v>3.333333333333333</v>
      </c>
      <c r="G408" s="13"/>
      <c r="H408" s="23">
        <f>'[3]16 anys'!AB110</f>
        <v>2</v>
      </c>
      <c r="I408" s="24">
        <f>'[3]16 anys'!AC110</f>
        <v>2</v>
      </c>
      <c r="J408" s="9">
        <f>'[3]16 anys'!AI110</f>
        <v>4.2222222222222223</v>
      </c>
    </row>
    <row r="409" spans="1:10" s="33" customFormat="1" x14ac:dyDescent="0.25">
      <c r="A409" s="183"/>
      <c r="B409" s="198"/>
      <c r="C409" s="188"/>
      <c r="D409" s="10">
        <f>'[3]16 anys'!I111</f>
        <v>7.666666666666667</v>
      </c>
      <c r="E409" s="10">
        <f>'[3]16 anys'!N111</f>
        <v>8</v>
      </c>
      <c r="F409" s="11">
        <f>'[3]16 anys'!O111</f>
        <v>7.8333333333333339</v>
      </c>
      <c r="G409" s="13"/>
      <c r="H409" s="10">
        <f>'[3]16 anys'!AB111</f>
        <v>7</v>
      </c>
      <c r="I409" s="11">
        <f>'[3]16 anys'!AC111</f>
        <v>7</v>
      </c>
      <c r="J409" s="12">
        <f>'[3]16 anys'!AI111</f>
        <v>8.4722222222222232</v>
      </c>
    </row>
    <row r="410" spans="1:10" s="33" customFormat="1" x14ac:dyDescent="0.25">
      <c r="A410" s="183"/>
      <c r="B410" s="198"/>
      <c r="C410" s="200" t="s">
        <v>13</v>
      </c>
      <c r="D410" s="26">
        <f>'[3]16 anys'!I13</f>
        <v>7.666666666666667</v>
      </c>
      <c r="E410" s="26">
        <f>'[3]16 anys'!N13</f>
        <v>7</v>
      </c>
      <c r="F410" s="21">
        <f>'[3]16 anys'!O13</f>
        <v>7.3333333333333339</v>
      </c>
      <c r="G410" s="26">
        <f>'[3]16 anys'!R13</f>
        <v>5</v>
      </c>
      <c r="H410" s="26">
        <f>'[3]16 anys'!AB13</f>
        <v>7.25</v>
      </c>
      <c r="I410" s="21">
        <f>'[3]16 anys'!AC13</f>
        <v>6.125</v>
      </c>
      <c r="J410" s="22">
        <f>'[3]16 anys'!AI13</f>
        <v>7.1527777777777786</v>
      </c>
    </row>
    <row r="411" spans="1:10" s="33" customFormat="1" x14ac:dyDescent="0.25">
      <c r="A411" s="183"/>
      <c r="B411" s="198"/>
      <c r="C411" s="201"/>
      <c r="D411" s="23">
        <f>'[3]16 anys'!I75</f>
        <v>7.333333333333333</v>
      </c>
      <c r="E411" s="23">
        <f>'[3]16 anys'!N75</f>
        <v>7</v>
      </c>
      <c r="F411" s="24">
        <f>'[3]16 anys'!O75</f>
        <v>7.1666666666666661</v>
      </c>
      <c r="G411" s="23">
        <f>'[3]16 anys'!R75</f>
        <v>8</v>
      </c>
      <c r="H411" s="23">
        <f>'[3]16 anys'!AB75</f>
        <v>9</v>
      </c>
      <c r="I411" s="24">
        <f>'[3]16 anys'!AC75</f>
        <v>8.5</v>
      </c>
      <c r="J411" s="9">
        <f>'[3]16 anys'!AI75</f>
        <v>8.2222222222222214</v>
      </c>
    </row>
    <row r="412" spans="1:10" s="33" customFormat="1" x14ac:dyDescent="0.25">
      <c r="A412" s="183"/>
      <c r="B412" s="186"/>
      <c r="C412" s="202"/>
      <c r="D412" s="10">
        <f>'[3]16 anys'!I78</f>
        <v>9.25</v>
      </c>
      <c r="E412" s="10">
        <f>'[3]16 anys'!N78</f>
        <v>6</v>
      </c>
      <c r="F412" s="11">
        <f>'[3]16 anys'!O78</f>
        <v>7.625</v>
      </c>
      <c r="G412" s="10">
        <f>'[3]16 anys'!R78</f>
        <v>5</v>
      </c>
      <c r="H412" s="10">
        <f>'[3]16 anys'!AB78</f>
        <v>8.5</v>
      </c>
      <c r="I412" s="11">
        <f>'[3]16 anys'!AC78</f>
        <v>6.75</v>
      </c>
      <c r="J412" s="12">
        <f>'[3]16 anys'!AI78</f>
        <v>7.791666666666667</v>
      </c>
    </row>
    <row r="413" spans="1:10" s="33" customFormat="1" x14ac:dyDescent="0.25">
      <c r="A413" s="183"/>
      <c r="B413" s="189" t="s">
        <v>14</v>
      </c>
      <c r="C413" s="192" t="s">
        <v>12</v>
      </c>
      <c r="D413" s="23">
        <f>'[3]16 anys'!I2</f>
        <v>10</v>
      </c>
      <c r="E413" s="23">
        <f>'[3]16 anys'!N2</f>
        <v>9</v>
      </c>
      <c r="F413" s="24">
        <f>'[3]16 anys'!O2</f>
        <v>9.5</v>
      </c>
      <c r="G413" s="23">
        <f>'[3]16 anys'!R2</f>
        <v>6</v>
      </c>
      <c r="H413" s="23">
        <f>'[3]16 anys'!AB2</f>
        <v>8</v>
      </c>
      <c r="I413" s="24">
        <f>'[3]16 anys'!AC2</f>
        <v>7</v>
      </c>
      <c r="J413" s="9">
        <f>'[3]16 anys'!AI2</f>
        <v>8.5</v>
      </c>
    </row>
    <row r="414" spans="1:10" s="33" customFormat="1" x14ac:dyDescent="0.25">
      <c r="A414" s="183"/>
      <c r="B414" s="190"/>
      <c r="C414" s="193"/>
      <c r="D414" s="23">
        <f>'[3]16 anys'!I5</f>
        <v>6.666666666666667</v>
      </c>
      <c r="E414" s="23">
        <f>'[3]16 anys'!N5</f>
        <v>4</v>
      </c>
      <c r="F414" s="24">
        <f>'[3]16 anys'!O5</f>
        <v>5.3333333333333339</v>
      </c>
      <c r="G414" s="23">
        <f>'[3]16 anys'!R5</f>
        <v>6</v>
      </c>
      <c r="H414" s="23">
        <f>'[3]16 anys'!AB5</f>
        <v>5.25</v>
      </c>
      <c r="I414" s="24">
        <f>'[3]16 anys'!AC5</f>
        <v>5.625</v>
      </c>
      <c r="J414" s="9">
        <f>'[3]16 anys'!AI5</f>
        <v>6.3194444444444455</v>
      </c>
    </row>
    <row r="415" spans="1:10" s="33" customFormat="1" x14ac:dyDescent="0.25">
      <c r="A415" s="183"/>
      <c r="B415" s="190"/>
      <c r="C415" s="193"/>
      <c r="D415" s="23">
        <f>'[3]16 anys'!I6</f>
        <v>5.666666666666667</v>
      </c>
      <c r="E415" s="23">
        <f>'[3]16 anys'!N6</f>
        <v>6</v>
      </c>
      <c r="F415" s="24">
        <f>'[3]16 anys'!O6</f>
        <v>5.8333333333333339</v>
      </c>
      <c r="G415" s="23">
        <f>'[3]16 anys'!R6</f>
        <v>5</v>
      </c>
      <c r="H415" s="23">
        <f>'[3]16 anys'!AB6</f>
        <v>5.5</v>
      </c>
      <c r="I415" s="24">
        <f>'[3]16 anys'!AC6</f>
        <v>5.25</v>
      </c>
      <c r="J415" s="9">
        <f>'[3]16 anys'!AI6</f>
        <v>6.3611111111111116</v>
      </c>
    </row>
    <row r="416" spans="1:10" s="33" customFormat="1" x14ac:dyDescent="0.25">
      <c r="A416" s="183"/>
      <c r="B416" s="190"/>
      <c r="C416" s="193"/>
      <c r="D416" s="23">
        <f>'[3]16 anys'!I9</f>
        <v>9.3333333333333339</v>
      </c>
      <c r="E416" s="23">
        <f>'[3]16 anys'!N9</f>
        <v>9</v>
      </c>
      <c r="F416" s="24">
        <f>'[3]16 anys'!O9</f>
        <v>9.1666666666666679</v>
      </c>
      <c r="G416" s="23">
        <f>'[3]16 anys'!R9</f>
        <v>8</v>
      </c>
      <c r="H416" s="23">
        <f>'[3]16 anys'!AB9</f>
        <v>9</v>
      </c>
      <c r="I416" s="24">
        <f>'[3]16 anys'!AC9</f>
        <v>8.5</v>
      </c>
      <c r="J416" s="9">
        <f>'[3]16 anys'!AI9</f>
        <v>8.8888888888888893</v>
      </c>
    </row>
    <row r="417" spans="1:10" s="33" customFormat="1" x14ac:dyDescent="0.25">
      <c r="A417" s="183"/>
      <c r="B417" s="190"/>
      <c r="C417" s="193"/>
      <c r="D417" s="23">
        <f>'[3]16 anys'!I10</f>
        <v>8.6666666666666661</v>
      </c>
      <c r="E417" s="23">
        <f>'[3]16 anys'!N10</f>
        <v>8</v>
      </c>
      <c r="F417" s="24">
        <f>'[3]16 anys'!O10</f>
        <v>8.3333333333333321</v>
      </c>
      <c r="G417" s="23">
        <f>'[3]16 anys'!R10</f>
        <v>6</v>
      </c>
      <c r="H417" s="23">
        <f>'[3]16 anys'!AB10</f>
        <v>6.75</v>
      </c>
      <c r="I417" s="24">
        <f>'[3]16 anys'!AC10</f>
        <v>6.375</v>
      </c>
      <c r="J417" s="9">
        <f>'[3]16 anys'!AI10</f>
        <v>7.5694444444444438</v>
      </c>
    </row>
    <row r="418" spans="1:10" s="33" customFormat="1" x14ac:dyDescent="0.25">
      <c r="A418" s="183"/>
      <c r="B418" s="190"/>
      <c r="C418" s="193"/>
      <c r="D418" s="23">
        <f>'[3]16 anys'!I12</f>
        <v>5.333333333333333</v>
      </c>
      <c r="E418" s="23">
        <f>'[3]16 anys'!N12</f>
        <v>3</v>
      </c>
      <c r="F418" s="24">
        <f>'[3]16 anys'!O12</f>
        <v>4.1666666666666661</v>
      </c>
      <c r="G418" s="23">
        <f>'[3]16 anys'!R12</f>
        <v>3</v>
      </c>
      <c r="H418" s="23">
        <f>'[3]16 anys'!AB12</f>
        <v>5.25</v>
      </c>
      <c r="I418" s="24">
        <f>'[3]16 anys'!AC12</f>
        <v>4.125</v>
      </c>
      <c r="J418" s="9">
        <f>'[3]16 anys'!AI12</f>
        <v>5.4305555555555545</v>
      </c>
    </row>
    <row r="419" spans="1:10" s="33" customFormat="1" x14ac:dyDescent="0.25">
      <c r="A419" s="183"/>
      <c r="B419" s="190"/>
      <c r="C419" s="193"/>
      <c r="D419" s="23">
        <f>'[3]16 anys'!I17</f>
        <v>7.333333333333333</v>
      </c>
      <c r="E419" s="23">
        <f>'[3]16 anys'!N17</f>
        <v>9</v>
      </c>
      <c r="F419" s="24">
        <f>'[3]16 anys'!O17</f>
        <v>8.1666666666666661</v>
      </c>
      <c r="G419" s="23">
        <f>'[3]16 anys'!R17</f>
        <v>6</v>
      </c>
      <c r="H419" s="23">
        <f>'[3]16 anys'!AB17</f>
        <v>7</v>
      </c>
      <c r="I419" s="24">
        <f>'[3]16 anys'!AC17</f>
        <v>6.5</v>
      </c>
      <c r="J419" s="9">
        <f>'[3]16 anys'!AI17</f>
        <v>7.2222222222222214</v>
      </c>
    </row>
    <row r="420" spans="1:10" s="33" customFormat="1" x14ac:dyDescent="0.25">
      <c r="A420" s="183"/>
      <c r="B420" s="190"/>
      <c r="C420" s="193"/>
      <c r="D420" s="23">
        <f>'[3]16 anys'!I18</f>
        <v>7</v>
      </c>
      <c r="E420" s="23">
        <f>'[3]16 anys'!N18</f>
        <v>6</v>
      </c>
      <c r="F420" s="24">
        <f>'[3]16 anys'!O18</f>
        <v>6.5</v>
      </c>
      <c r="G420" s="23">
        <f>'[3]16 anys'!R18</f>
        <v>5</v>
      </c>
      <c r="H420" s="23">
        <f>'[3]16 anys'!AB18</f>
        <v>7.25</v>
      </c>
      <c r="I420" s="24">
        <f>'[3]16 anys'!AC18</f>
        <v>6.125</v>
      </c>
      <c r="J420" s="9">
        <f>'[3]16 anys'!AI18</f>
        <v>6.875</v>
      </c>
    </row>
    <row r="421" spans="1:10" s="33" customFormat="1" x14ac:dyDescent="0.25">
      <c r="A421" s="183"/>
      <c r="B421" s="190"/>
      <c r="C421" s="193"/>
      <c r="D421" s="23">
        <f>'[3]16 anys'!I19</f>
        <v>7.666666666666667</v>
      </c>
      <c r="E421" s="23">
        <f>'[3]16 anys'!N19</f>
        <v>7</v>
      </c>
      <c r="F421" s="24">
        <f>'[3]16 anys'!O19</f>
        <v>7.3333333333333339</v>
      </c>
      <c r="G421" s="23">
        <f>'[3]16 anys'!R19</f>
        <v>5</v>
      </c>
      <c r="H421" s="23">
        <f>'[3]16 anys'!AB19</f>
        <v>5.75</v>
      </c>
      <c r="I421" s="24">
        <f>'[3]16 anys'!AC19</f>
        <v>5.375</v>
      </c>
      <c r="J421" s="9">
        <f>'[3]16 anys'!AI19</f>
        <v>6.9027777777777786</v>
      </c>
    </row>
    <row r="422" spans="1:10" s="33" customFormat="1" x14ac:dyDescent="0.25">
      <c r="A422" s="183"/>
      <c r="B422" s="190"/>
      <c r="C422" s="193"/>
      <c r="D422" s="23">
        <f>'[3]16 anys'!I20</f>
        <v>9.3333333333333339</v>
      </c>
      <c r="E422" s="23">
        <f>'[3]16 anys'!N20</f>
        <v>8</v>
      </c>
      <c r="F422" s="24">
        <f>'[3]16 anys'!O20</f>
        <v>8.6666666666666679</v>
      </c>
      <c r="G422" s="23">
        <f>'[3]16 anys'!R20</f>
        <v>9</v>
      </c>
      <c r="H422" s="23">
        <f>'[3]16 anys'!AB20</f>
        <v>9.75</v>
      </c>
      <c r="I422" s="24">
        <f>'[3]16 anys'!AC20</f>
        <v>9.375</v>
      </c>
      <c r="J422" s="9">
        <f>'[3]16 anys'!AI20</f>
        <v>9.0138888888888893</v>
      </c>
    </row>
    <row r="423" spans="1:10" s="33" customFormat="1" x14ac:dyDescent="0.25">
      <c r="A423" s="183"/>
      <c r="B423" s="190"/>
      <c r="C423" s="193"/>
      <c r="D423" s="23">
        <f>'[3]16 anys'!I21</f>
        <v>8.3333333333333339</v>
      </c>
      <c r="E423" s="23">
        <f>'[3]16 anys'!N21</f>
        <v>7</v>
      </c>
      <c r="F423" s="24">
        <f>'[3]16 anys'!O21</f>
        <v>7.666666666666667</v>
      </c>
      <c r="G423" s="23">
        <f>'[3]16 anys'!R21</f>
        <v>5</v>
      </c>
      <c r="H423" s="23">
        <f>'[3]16 anys'!AB21</f>
        <v>7</v>
      </c>
      <c r="I423" s="24">
        <f>'[3]16 anys'!AC21</f>
        <v>6</v>
      </c>
      <c r="J423" s="9">
        <f>'[3]16 anys'!AI21</f>
        <v>7.2222222222222223</v>
      </c>
    </row>
    <row r="424" spans="1:10" s="33" customFormat="1" x14ac:dyDescent="0.25">
      <c r="A424" s="183"/>
      <c r="B424" s="190"/>
      <c r="C424" s="193"/>
      <c r="D424" s="23">
        <f>'[3]16 anys'!I26</f>
        <v>7.333333333333333</v>
      </c>
      <c r="E424" s="23">
        <f>'[3]16 anys'!N26</f>
        <v>8</v>
      </c>
      <c r="F424" s="24">
        <f>'[3]16 anys'!O26</f>
        <v>7.6666666666666661</v>
      </c>
      <c r="G424" s="23">
        <f>'[3]16 anys'!R26</f>
        <v>6</v>
      </c>
      <c r="H424" s="23">
        <f>'[3]16 anys'!AB26</f>
        <v>7</v>
      </c>
      <c r="I424" s="24">
        <f>'[3]16 anys'!AC26</f>
        <v>6.5</v>
      </c>
      <c r="J424" s="9">
        <f>'[3]16 anys'!AI26</f>
        <v>7.3888888888888884</v>
      </c>
    </row>
    <row r="425" spans="1:10" s="33" customFormat="1" x14ac:dyDescent="0.25">
      <c r="A425" s="183"/>
      <c r="B425" s="190"/>
      <c r="C425" s="193"/>
      <c r="D425" s="23">
        <f>'[3]16 anys'!I36</f>
        <v>9.3333333333333339</v>
      </c>
      <c r="E425" s="23">
        <f>'[3]16 anys'!N36</f>
        <v>7</v>
      </c>
      <c r="F425" s="24">
        <f>'[3]16 anys'!O36</f>
        <v>8.1666666666666679</v>
      </c>
      <c r="G425" s="23">
        <f>'[3]16 anys'!R36</f>
        <v>6</v>
      </c>
      <c r="H425" s="23">
        <f>'[3]16 anys'!AB36</f>
        <v>8.5</v>
      </c>
      <c r="I425" s="24">
        <f>'[3]16 anys'!AC36</f>
        <v>7.25</v>
      </c>
      <c r="J425" s="9">
        <f>'[3]16 anys'!AI36</f>
        <v>7.8055555555555562</v>
      </c>
    </row>
    <row r="426" spans="1:10" s="33" customFormat="1" x14ac:dyDescent="0.25">
      <c r="A426" s="183"/>
      <c r="B426" s="190"/>
      <c r="C426" s="193"/>
      <c r="D426" s="23">
        <f>'[3]16 anys'!I38</f>
        <v>10</v>
      </c>
      <c r="E426" s="23">
        <f>'[3]16 anys'!N38</f>
        <v>10</v>
      </c>
      <c r="F426" s="24">
        <f>'[3]16 anys'!O38</f>
        <v>10</v>
      </c>
      <c r="G426" s="23">
        <f>'[3]16 anys'!R38</f>
        <v>7</v>
      </c>
      <c r="H426" s="23">
        <f>'[3]16 anys'!AB38</f>
        <v>9.25</v>
      </c>
      <c r="I426" s="24">
        <f>'[3]16 anys'!AC38</f>
        <v>8.125</v>
      </c>
      <c r="J426" s="9">
        <f>'[3]16 anys'!AI38</f>
        <v>8.7083333333333339</v>
      </c>
    </row>
    <row r="427" spans="1:10" s="33" customFormat="1" x14ac:dyDescent="0.25">
      <c r="A427" s="183"/>
      <c r="B427" s="190"/>
      <c r="C427" s="193"/>
      <c r="D427" s="23">
        <f>'[3]16 anys'!I40</f>
        <v>7</v>
      </c>
      <c r="E427" s="23">
        <f>'[3]16 anys'!N40</f>
        <v>4</v>
      </c>
      <c r="F427" s="24">
        <f>'[3]16 anys'!O40</f>
        <v>5.5</v>
      </c>
      <c r="G427" s="23">
        <f>'[3]16 anys'!R40</f>
        <v>5</v>
      </c>
      <c r="H427" s="23">
        <f>'[3]16 anys'!AB40</f>
        <v>7.5</v>
      </c>
      <c r="I427" s="24">
        <f>'[3]16 anys'!AC40</f>
        <v>6.25</v>
      </c>
      <c r="J427" s="9">
        <f>'[3]16 anys'!AI40</f>
        <v>6.583333333333333</v>
      </c>
    </row>
    <row r="428" spans="1:10" s="33" customFormat="1" x14ac:dyDescent="0.25">
      <c r="A428" s="183"/>
      <c r="B428" s="190"/>
      <c r="C428" s="193"/>
      <c r="D428" s="23">
        <f>'[3]16 anys'!I43</f>
        <v>6.666666666666667</v>
      </c>
      <c r="E428" s="23">
        <f>'[3]16 anys'!N43</f>
        <v>6</v>
      </c>
      <c r="F428" s="24">
        <f>'[3]16 anys'!O43</f>
        <v>6.3333333333333339</v>
      </c>
      <c r="G428" s="23">
        <f>'[3]16 anys'!R43</f>
        <v>6</v>
      </c>
      <c r="H428" s="23">
        <f>'[3]16 anys'!AB43</f>
        <v>6.75</v>
      </c>
      <c r="I428" s="24">
        <f>'[3]16 anys'!AC43</f>
        <v>6.375</v>
      </c>
      <c r="J428" s="9">
        <f>'[3]16 anys'!AI43</f>
        <v>6.9027777777777786</v>
      </c>
    </row>
    <row r="429" spans="1:10" s="33" customFormat="1" x14ac:dyDescent="0.25">
      <c r="A429" s="183"/>
      <c r="B429" s="190"/>
      <c r="C429" s="193"/>
      <c r="D429" s="23">
        <f>'[3]16 anys'!I44</f>
        <v>7.75</v>
      </c>
      <c r="E429" s="23">
        <f>'[3]16 anys'!N44</f>
        <v>6.5</v>
      </c>
      <c r="F429" s="24">
        <f>'[3]16 anys'!O44</f>
        <v>7.125</v>
      </c>
      <c r="G429" s="23">
        <f>'[3]16 anys'!R44</f>
        <v>5</v>
      </c>
      <c r="H429" s="23">
        <f>'[3]16 anys'!AB44</f>
        <v>4.333333333333333</v>
      </c>
      <c r="I429" s="24">
        <f>'[3]16 anys'!AC44</f>
        <v>4.6666666666666661</v>
      </c>
      <c r="J429" s="9">
        <f>'[3]16 anys'!AI44</f>
        <v>6.5972222222222214</v>
      </c>
    </row>
    <row r="430" spans="1:10" s="33" customFormat="1" x14ac:dyDescent="0.25">
      <c r="A430" s="183"/>
      <c r="B430" s="190"/>
      <c r="C430" s="193"/>
      <c r="D430" s="23">
        <f>'[3]16 anys'!I45</f>
        <v>6.333333333333333</v>
      </c>
      <c r="E430" s="23">
        <f>'[3]16 anys'!N45</f>
        <v>7</v>
      </c>
      <c r="F430" s="24">
        <f>'[3]16 anys'!O45</f>
        <v>6.6666666666666661</v>
      </c>
      <c r="G430" s="23">
        <f>'[3]16 anys'!R45</f>
        <v>5</v>
      </c>
      <c r="H430" s="23">
        <f>'[3]16 anys'!AB45</f>
        <v>6.25</v>
      </c>
      <c r="I430" s="24">
        <f>'[3]16 anys'!AC45</f>
        <v>5.625</v>
      </c>
      <c r="J430" s="9">
        <f>'[3]16 anys'!AI45</f>
        <v>6.7638888888888884</v>
      </c>
    </row>
    <row r="431" spans="1:10" s="33" customFormat="1" x14ac:dyDescent="0.25">
      <c r="A431" s="183"/>
      <c r="B431" s="190"/>
      <c r="C431" s="193"/>
      <c r="D431" s="23">
        <f>'[3]16 anys'!I47</f>
        <v>8.6666666666666661</v>
      </c>
      <c r="E431" s="23">
        <f>'[3]16 anys'!N47</f>
        <v>9</v>
      </c>
      <c r="F431" s="24">
        <f>'[3]16 anys'!O47</f>
        <v>8.8333333333333321</v>
      </c>
      <c r="G431" s="23">
        <f>'[3]16 anys'!R47</f>
        <v>6</v>
      </c>
      <c r="H431" s="23">
        <f>'[3]16 anys'!AB47</f>
        <v>6.75</v>
      </c>
      <c r="I431" s="24">
        <f>'[3]16 anys'!AC47</f>
        <v>6.375</v>
      </c>
      <c r="J431" s="9">
        <f>'[3]16 anys'!AI47</f>
        <v>7.7361111111111107</v>
      </c>
    </row>
    <row r="432" spans="1:10" s="33" customFormat="1" x14ac:dyDescent="0.25">
      <c r="A432" s="183"/>
      <c r="B432" s="190"/>
      <c r="C432" s="193"/>
      <c r="D432" s="23">
        <f>'[3]16 anys'!I48</f>
        <v>7.666666666666667</v>
      </c>
      <c r="E432" s="23">
        <f>'[3]16 anys'!N48</f>
        <v>7</v>
      </c>
      <c r="F432" s="24">
        <f>'[3]16 anys'!O48</f>
        <v>7.3333333333333339</v>
      </c>
      <c r="G432" s="23">
        <f>'[3]16 anys'!R48</f>
        <v>7</v>
      </c>
      <c r="H432" s="23">
        <f>'[3]16 anys'!AB48</f>
        <v>7.25</v>
      </c>
      <c r="I432" s="24">
        <f>'[3]16 anys'!AC48</f>
        <v>7.125</v>
      </c>
      <c r="J432" s="9">
        <f>'[3]16 anys'!AI48</f>
        <v>7.4861111111111116</v>
      </c>
    </row>
    <row r="433" spans="1:10" s="33" customFormat="1" x14ac:dyDescent="0.25">
      <c r="A433" s="183"/>
      <c r="B433" s="190"/>
      <c r="C433" s="193"/>
      <c r="D433" s="23">
        <f>'[3]16 anys'!I50</f>
        <v>8.6666666666666661</v>
      </c>
      <c r="E433" s="23">
        <f>'[3]16 anys'!N50</f>
        <v>9</v>
      </c>
      <c r="F433" s="24">
        <f>'[3]16 anys'!O50</f>
        <v>8.8333333333333321</v>
      </c>
      <c r="G433" s="23">
        <f>'[3]16 anys'!R50</f>
        <v>7</v>
      </c>
      <c r="H433" s="23">
        <f>'[3]16 anys'!AB50</f>
        <v>8.75</v>
      </c>
      <c r="I433" s="24">
        <f>'[3]16 anys'!AC50</f>
        <v>7.875</v>
      </c>
      <c r="J433" s="9">
        <f>'[3]16 anys'!AI50</f>
        <v>8.5694444444444446</v>
      </c>
    </row>
    <row r="434" spans="1:10" s="33" customFormat="1" x14ac:dyDescent="0.25">
      <c r="A434" s="183"/>
      <c r="B434" s="190"/>
      <c r="C434" s="193"/>
      <c r="D434" s="23">
        <f>'[3]16 anys'!I53</f>
        <v>6.666666666666667</v>
      </c>
      <c r="E434" s="23">
        <f>'[3]16 anys'!N53</f>
        <v>6</v>
      </c>
      <c r="F434" s="24">
        <f>'[3]16 anys'!O53</f>
        <v>6.3333333333333339</v>
      </c>
      <c r="G434" s="23">
        <f>'[3]16 anys'!R53</f>
        <v>5</v>
      </c>
      <c r="H434" s="23">
        <f>'[3]16 anys'!AB53</f>
        <v>6</v>
      </c>
      <c r="I434" s="24">
        <f>'[3]16 anys'!AC53</f>
        <v>5.5</v>
      </c>
      <c r="J434" s="9">
        <f>'[3]16 anys'!AI53</f>
        <v>6.9444444444444455</v>
      </c>
    </row>
    <row r="435" spans="1:10" s="33" customFormat="1" x14ac:dyDescent="0.25">
      <c r="A435" s="183"/>
      <c r="B435" s="190"/>
      <c r="C435" s="193"/>
      <c r="D435" s="23">
        <f>'[3]16 anys'!I57</f>
        <v>7.666666666666667</v>
      </c>
      <c r="E435" s="23">
        <f>'[3]16 anys'!N57</f>
        <v>7</v>
      </c>
      <c r="F435" s="24">
        <f>'[3]16 anys'!O57</f>
        <v>7.3333333333333339</v>
      </c>
      <c r="G435" s="23">
        <f>'[3]16 anys'!R57</f>
        <v>5</v>
      </c>
      <c r="H435" s="23">
        <f>'[3]16 anys'!AB57</f>
        <v>6.5</v>
      </c>
      <c r="I435" s="24">
        <f>'[3]16 anys'!AC57</f>
        <v>5.75</v>
      </c>
      <c r="J435" s="9">
        <f>'[3]16 anys'!AI57</f>
        <v>7.0277777777777786</v>
      </c>
    </row>
    <row r="436" spans="1:10" s="33" customFormat="1" x14ac:dyDescent="0.25">
      <c r="A436" s="183"/>
      <c r="B436" s="190"/>
      <c r="C436" s="193"/>
      <c r="D436" s="23">
        <f>'[3]16 anys'!I58</f>
        <v>8.6666666666666661</v>
      </c>
      <c r="E436" s="23">
        <f>'[3]16 anys'!N58</f>
        <v>9</v>
      </c>
      <c r="F436" s="24">
        <f>'[3]16 anys'!O58</f>
        <v>8.8333333333333321</v>
      </c>
      <c r="G436" s="23">
        <f>'[3]16 anys'!R58</f>
        <v>6</v>
      </c>
      <c r="H436" s="23">
        <f>'[3]16 anys'!AB58</f>
        <v>8.25</v>
      </c>
      <c r="I436" s="24">
        <f>'[3]16 anys'!AC58</f>
        <v>7.125</v>
      </c>
      <c r="J436" s="9">
        <f>'[3]16 anys'!AI58</f>
        <v>8.3194444444444446</v>
      </c>
    </row>
    <row r="437" spans="1:10" s="33" customFormat="1" x14ac:dyDescent="0.25">
      <c r="A437" s="183"/>
      <c r="B437" s="190"/>
      <c r="C437" s="193"/>
      <c r="D437" s="23">
        <f>'[3]16 anys'!I59</f>
        <v>5.333333333333333</v>
      </c>
      <c r="E437" s="23">
        <f>'[3]16 anys'!N59</f>
        <v>5</v>
      </c>
      <c r="F437" s="24">
        <f>'[3]16 anys'!O59</f>
        <v>5.1666666666666661</v>
      </c>
      <c r="G437" s="23">
        <f>'[3]16 anys'!R59</f>
        <v>5</v>
      </c>
      <c r="H437" s="23">
        <f>'[3]16 anys'!AB59</f>
        <v>5.5</v>
      </c>
      <c r="I437" s="24">
        <f>'[3]16 anys'!AC59</f>
        <v>5.25</v>
      </c>
      <c r="J437" s="9">
        <f>'[3]16 anys'!AI59</f>
        <v>6.1388888888888884</v>
      </c>
    </row>
    <row r="438" spans="1:10" s="33" customFormat="1" x14ac:dyDescent="0.25">
      <c r="A438" s="183"/>
      <c r="B438" s="190"/>
      <c r="C438" s="193"/>
      <c r="D438" s="23">
        <f>'[3]16 anys'!I60</f>
        <v>8.3333333333333339</v>
      </c>
      <c r="E438" s="23">
        <f>'[3]16 anys'!N60</f>
        <v>8</v>
      </c>
      <c r="F438" s="24">
        <f>'[3]16 anys'!O60</f>
        <v>8.1666666666666679</v>
      </c>
      <c r="G438" s="23">
        <f>'[3]16 anys'!R60</f>
        <v>6</v>
      </c>
      <c r="H438" s="23">
        <f>'[3]16 anys'!AB60</f>
        <v>7.75</v>
      </c>
      <c r="I438" s="24">
        <f>'[3]16 anys'!AC60</f>
        <v>6.875</v>
      </c>
      <c r="J438" s="9">
        <f>'[3]16 anys'!AI60</f>
        <v>7.6805555555555562</v>
      </c>
    </row>
    <row r="439" spans="1:10" s="33" customFormat="1" x14ac:dyDescent="0.25">
      <c r="A439" s="183"/>
      <c r="B439" s="190"/>
      <c r="C439" s="193"/>
      <c r="D439" s="23">
        <f>'[3]16 anys'!I61</f>
        <v>8</v>
      </c>
      <c r="E439" s="23">
        <f>'[3]16 anys'!N61</f>
        <v>7</v>
      </c>
      <c r="F439" s="24">
        <f>'[3]16 anys'!O61</f>
        <v>7.5</v>
      </c>
      <c r="G439" s="23">
        <f>'[3]16 anys'!R61</f>
        <v>6</v>
      </c>
      <c r="H439" s="23">
        <f>'[3]16 anys'!AB61</f>
        <v>7.25</v>
      </c>
      <c r="I439" s="24">
        <f>'[3]16 anys'!AC61</f>
        <v>6.625</v>
      </c>
      <c r="J439" s="9">
        <f>'[3]16 anys'!AI61</f>
        <v>7.708333333333333</v>
      </c>
    </row>
    <row r="440" spans="1:10" s="33" customFormat="1" x14ac:dyDescent="0.25">
      <c r="A440" s="183"/>
      <c r="B440" s="190"/>
      <c r="C440" s="193"/>
      <c r="D440" s="23">
        <f>'[3]16 anys'!I63</f>
        <v>8.6666666666666661</v>
      </c>
      <c r="E440" s="23">
        <f>'[3]16 anys'!N63</f>
        <v>6</v>
      </c>
      <c r="F440" s="24">
        <f>'[3]16 anys'!O63</f>
        <v>7.333333333333333</v>
      </c>
      <c r="G440" s="23">
        <f>'[3]16 anys'!R63</f>
        <v>7</v>
      </c>
      <c r="H440" s="23">
        <f>'[3]16 anys'!AB63</f>
        <v>6.75</v>
      </c>
      <c r="I440" s="24">
        <f>'[3]16 anys'!AC63</f>
        <v>6.875</v>
      </c>
      <c r="J440" s="9">
        <f>'[3]16 anys'!AI63</f>
        <v>7.7361111111111107</v>
      </c>
    </row>
    <row r="441" spans="1:10" s="33" customFormat="1" x14ac:dyDescent="0.25">
      <c r="A441" s="183"/>
      <c r="B441" s="190"/>
      <c r="C441" s="193"/>
      <c r="D441" s="23">
        <f>'[3]16 anys'!I65</f>
        <v>8</v>
      </c>
      <c r="E441" s="23">
        <f>'[3]16 anys'!N65</f>
        <v>7</v>
      </c>
      <c r="F441" s="24">
        <f>'[3]16 anys'!O65</f>
        <v>7.5</v>
      </c>
      <c r="G441" s="23">
        <f>'[3]16 anys'!R65</f>
        <v>5</v>
      </c>
      <c r="H441" s="23">
        <f>'[3]16 anys'!AB65</f>
        <v>7.25</v>
      </c>
      <c r="I441" s="24">
        <f>'[3]16 anys'!AC65</f>
        <v>6.125</v>
      </c>
      <c r="J441" s="9">
        <f>'[3]16 anys'!AI65</f>
        <v>7.208333333333333</v>
      </c>
    </row>
    <row r="442" spans="1:10" s="33" customFormat="1" x14ac:dyDescent="0.25">
      <c r="A442" s="183"/>
      <c r="B442" s="190"/>
      <c r="C442" s="193"/>
      <c r="D442" s="23">
        <f>'[3]16 anys'!I67</f>
        <v>5.333333333333333</v>
      </c>
      <c r="E442" s="23">
        <f>'[3]16 anys'!N67</f>
        <v>6.333333333333333</v>
      </c>
      <c r="F442" s="24">
        <f>'[3]16 anys'!O67</f>
        <v>5.833333333333333</v>
      </c>
      <c r="G442" s="23">
        <f>'[3]16 anys'!R67</f>
        <v>4</v>
      </c>
      <c r="H442" s="23">
        <f>'[3]16 anys'!AB67</f>
        <v>7.5</v>
      </c>
      <c r="I442" s="24">
        <f>'[3]16 anys'!AC67</f>
        <v>5.75</v>
      </c>
      <c r="J442" s="9">
        <f>'[3]16 anys'!AI67</f>
        <v>6.5277777777777777</v>
      </c>
    </row>
    <row r="443" spans="1:10" s="33" customFormat="1" x14ac:dyDescent="0.25">
      <c r="A443" s="183"/>
      <c r="B443" s="190"/>
      <c r="C443" s="193"/>
      <c r="D443" s="23">
        <f>'[3]16 anys'!I68</f>
        <v>5.4</v>
      </c>
      <c r="E443" s="23">
        <f>'[3]16 anys'!N68</f>
        <v>4.666666666666667</v>
      </c>
      <c r="F443" s="24">
        <f>'[3]16 anys'!O68</f>
        <v>5.0333333333333332</v>
      </c>
      <c r="G443" s="13"/>
      <c r="H443" s="23">
        <f>'[3]16 anys'!AB68</f>
        <v>7</v>
      </c>
      <c r="I443" s="24">
        <f>'[3]16 anys'!AC68</f>
        <v>7</v>
      </c>
      <c r="J443" s="9">
        <f>'[3]16 anys'!AI68</f>
        <v>6.6777777777777771</v>
      </c>
    </row>
    <row r="444" spans="1:10" s="33" customFormat="1" x14ac:dyDescent="0.25">
      <c r="A444" s="183"/>
      <c r="B444" s="190"/>
      <c r="C444" s="193"/>
      <c r="D444" s="23">
        <f>'[3]16 anys'!I69</f>
        <v>8</v>
      </c>
      <c r="E444" s="23">
        <f>'[3]16 anys'!N69</f>
        <v>7</v>
      </c>
      <c r="F444" s="24">
        <f>'[3]16 anys'!O69</f>
        <v>7.5</v>
      </c>
      <c r="G444" s="23">
        <f>'[3]16 anys'!R69</f>
        <v>7</v>
      </c>
      <c r="H444" s="23">
        <f>'[3]16 anys'!AB69</f>
        <v>8.5</v>
      </c>
      <c r="I444" s="24">
        <f>'[3]16 anys'!AC69</f>
        <v>7.75</v>
      </c>
      <c r="J444" s="9">
        <f>'[3]16 anys'!AI69</f>
        <v>8.3125</v>
      </c>
    </row>
    <row r="445" spans="1:10" s="33" customFormat="1" x14ac:dyDescent="0.25">
      <c r="A445" s="183"/>
      <c r="B445" s="190"/>
      <c r="C445" s="193"/>
      <c r="D445" s="23">
        <f>'[3]16 anys'!I72</f>
        <v>5.4</v>
      </c>
      <c r="E445" s="23">
        <f>'[3]16 anys'!N72</f>
        <v>6.666666666666667</v>
      </c>
      <c r="F445" s="24">
        <f>'[3]16 anys'!O72</f>
        <v>6.0333333333333332</v>
      </c>
      <c r="G445" s="13"/>
      <c r="H445" s="23">
        <f>'[3]16 anys'!AB72</f>
        <v>8</v>
      </c>
      <c r="I445" s="24">
        <f>'[3]16 anys'!AC72</f>
        <v>8</v>
      </c>
      <c r="J445" s="9">
        <f>'[3]16 anys'!AI72</f>
        <v>7.6777777777777771</v>
      </c>
    </row>
    <row r="446" spans="1:10" s="33" customFormat="1" x14ac:dyDescent="0.25">
      <c r="A446" s="183"/>
      <c r="B446" s="190"/>
      <c r="C446" s="193"/>
      <c r="D446" s="23">
        <f>'[3]16 anys'!I74</f>
        <v>5.666666666666667</v>
      </c>
      <c r="E446" s="23">
        <f>'[3]16 anys'!N74</f>
        <v>6</v>
      </c>
      <c r="F446" s="24">
        <f>'[3]16 anys'!O74</f>
        <v>5.8333333333333339</v>
      </c>
      <c r="G446" s="23">
        <f>'[3]16 anys'!R74</f>
        <v>5</v>
      </c>
      <c r="H446" s="23">
        <f>'[3]16 anys'!AB74</f>
        <v>8.5</v>
      </c>
      <c r="I446" s="24">
        <f>'[3]16 anys'!AC74</f>
        <v>6.75</v>
      </c>
      <c r="J446" s="9">
        <f>'[3]16 anys'!AI74</f>
        <v>6.8611111111111116</v>
      </c>
    </row>
    <row r="447" spans="1:10" s="33" customFormat="1" x14ac:dyDescent="0.25">
      <c r="A447" s="183"/>
      <c r="B447" s="190"/>
      <c r="C447" s="193"/>
      <c r="D447" s="23">
        <f>'[3]16 anys'!I76</f>
        <v>9.1666666666666661</v>
      </c>
      <c r="E447" s="23">
        <f>'[3]16 anys'!N76</f>
        <v>8</v>
      </c>
      <c r="F447" s="24">
        <f>'[3]16 anys'!O76</f>
        <v>8.5833333333333321</v>
      </c>
      <c r="G447" s="13"/>
      <c r="H447" s="23">
        <f>'[3]16 anys'!AB76</f>
        <v>8.5</v>
      </c>
      <c r="I447" s="24">
        <f>'[3]16 anys'!AC76</f>
        <v>8.5</v>
      </c>
      <c r="J447" s="9">
        <f>'[3]16 anys'!AI76</f>
        <v>8.6944444444444446</v>
      </c>
    </row>
    <row r="448" spans="1:10" s="33" customFormat="1" x14ac:dyDescent="0.25">
      <c r="A448" s="183"/>
      <c r="B448" s="190"/>
      <c r="C448" s="193"/>
      <c r="D448" s="23">
        <f>'[3]16 anys'!I77</f>
        <v>6</v>
      </c>
      <c r="E448" s="23">
        <f>'[3]16 anys'!N77</f>
        <v>8</v>
      </c>
      <c r="F448" s="24">
        <f>'[3]16 anys'!O77</f>
        <v>7</v>
      </c>
      <c r="G448" s="23">
        <f>'[3]16 anys'!R77</f>
        <v>5</v>
      </c>
      <c r="H448" s="23">
        <f>'[3]16 anys'!AB77</f>
        <v>8</v>
      </c>
      <c r="I448" s="24">
        <f>'[3]16 anys'!AC77</f>
        <v>6.5</v>
      </c>
      <c r="J448" s="9">
        <f>'[3]16 anys'!AI77</f>
        <v>7.166666666666667</v>
      </c>
    </row>
    <row r="449" spans="1:10" s="33" customFormat="1" x14ac:dyDescent="0.25">
      <c r="A449" s="183"/>
      <c r="B449" s="190"/>
      <c r="C449" s="193"/>
      <c r="D449" s="23">
        <f>'[3]16 anys'!I82</f>
        <v>9</v>
      </c>
      <c r="E449" s="23">
        <f>'[3]16 anys'!N82</f>
        <v>7.5</v>
      </c>
      <c r="F449" s="24">
        <f>'[3]16 anys'!O82</f>
        <v>8.25</v>
      </c>
      <c r="G449" s="13"/>
      <c r="H449" s="23">
        <f>'[3]16 anys'!AB82</f>
        <v>9</v>
      </c>
      <c r="I449" s="24">
        <f>'[3]16 anys'!AC82</f>
        <v>9</v>
      </c>
      <c r="J449" s="9">
        <f>'[3]16 anys'!AI82</f>
        <v>8.4166666666666661</v>
      </c>
    </row>
    <row r="450" spans="1:10" s="33" customFormat="1" x14ac:dyDescent="0.25">
      <c r="A450" s="183"/>
      <c r="B450" s="190"/>
      <c r="C450" s="193"/>
      <c r="D450" s="23">
        <f>'[3]16 anys'!I83</f>
        <v>8.75</v>
      </c>
      <c r="E450" s="23">
        <f>'[3]16 anys'!N83</f>
        <v>9.5</v>
      </c>
      <c r="F450" s="24">
        <f>'[3]16 anys'!O83</f>
        <v>9.125</v>
      </c>
      <c r="G450" s="23">
        <f>'[3]16 anys'!R83</f>
        <v>6</v>
      </c>
      <c r="H450" s="23">
        <f>'[3]16 anys'!AB83</f>
        <v>9</v>
      </c>
      <c r="I450" s="24">
        <f>'[3]16 anys'!AC83</f>
        <v>7.5</v>
      </c>
      <c r="J450" s="9">
        <f>'[3]16 anys'!AI83</f>
        <v>8.5416666666666661</v>
      </c>
    </row>
    <row r="451" spans="1:10" s="33" customFormat="1" x14ac:dyDescent="0.25">
      <c r="A451" s="183"/>
      <c r="B451" s="190"/>
      <c r="C451" s="193"/>
      <c r="D451" s="23">
        <f>'[3]16 anys'!I84</f>
        <v>5.2</v>
      </c>
      <c r="E451" s="23">
        <f>'[3]16 anys'!N84</f>
        <v>4.333333333333333</v>
      </c>
      <c r="F451" s="24">
        <f>'[3]16 anys'!O84</f>
        <v>4.7666666666666666</v>
      </c>
      <c r="G451" s="13"/>
      <c r="H451" s="23">
        <f>'[3]16 anys'!AB84</f>
        <v>6</v>
      </c>
      <c r="I451" s="24">
        <f>'[3]16 anys'!AC84</f>
        <v>6</v>
      </c>
      <c r="J451" s="9">
        <f>'[3]16 anys'!AI84</f>
        <v>6.2555555555555555</v>
      </c>
    </row>
    <row r="452" spans="1:10" s="33" customFormat="1" x14ac:dyDescent="0.25">
      <c r="A452" s="183"/>
      <c r="B452" s="190"/>
      <c r="C452" s="193"/>
      <c r="D452" s="23">
        <f>'[3]16 anys'!I89</f>
        <v>8.6</v>
      </c>
      <c r="E452" s="23">
        <f>'[3]16 anys'!N89</f>
        <v>7.5</v>
      </c>
      <c r="F452" s="24">
        <f>'[3]16 anys'!O89</f>
        <v>8.0500000000000007</v>
      </c>
      <c r="G452" s="13"/>
      <c r="H452" s="23">
        <f>'[3]16 anys'!AB89</f>
        <v>9</v>
      </c>
      <c r="I452" s="24">
        <f>'[3]16 anys'!AC89</f>
        <v>9</v>
      </c>
      <c r="J452" s="9">
        <f>'[3]16 anys'!AI89</f>
        <v>8.7624999999999993</v>
      </c>
    </row>
    <row r="453" spans="1:10" s="33" customFormat="1" x14ac:dyDescent="0.25">
      <c r="A453" s="183"/>
      <c r="B453" s="190"/>
      <c r="C453" s="193"/>
      <c r="D453" s="23">
        <f>'[3]16 anys'!I91</f>
        <v>7</v>
      </c>
      <c r="E453" s="23">
        <f>'[3]16 anys'!N91</f>
        <v>7.666666666666667</v>
      </c>
      <c r="F453" s="24">
        <f>'[3]16 anys'!O91</f>
        <v>7.3333333333333339</v>
      </c>
      <c r="G453" s="23">
        <f>'[3]16 anys'!R91</f>
        <v>6</v>
      </c>
      <c r="H453" s="23">
        <f>'[3]16 anys'!AB91</f>
        <v>9</v>
      </c>
      <c r="I453" s="24">
        <f>'[3]16 anys'!AC91</f>
        <v>7.5</v>
      </c>
      <c r="J453" s="9">
        <f>'[3]16 anys'!AI91</f>
        <v>7.6111111111111116</v>
      </c>
    </row>
    <row r="454" spans="1:10" s="33" customFormat="1" x14ac:dyDescent="0.25">
      <c r="A454" s="183"/>
      <c r="B454" s="190"/>
      <c r="C454" s="193"/>
      <c r="D454" s="23">
        <f>'[3]16 anys'!I92</f>
        <v>8</v>
      </c>
      <c r="E454" s="23">
        <f>'[3]16 anys'!N92</f>
        <v>7.5</v>
      </c>
      <c r="F454" s="24">
        <f>'[3]16 anys'!O92</f>
        <v>7.75</v>
      </c>
      <c r="G454" s="23">
        <f>'[3]16 anys'!R92</f>
        <v>6</v>
      </c>
      <c r="H454" s="23">
        <f>'[3]16 anys'!AB92</f>
        <v>9.5</v>
      </c>
      <c r="I454" s="24">
        <f>'[3]16 anys'!AC92</f>
        <v>7.75</v>
      </c>
      <c r="J454" s="9">
        <f>'[3]16 anys'!AI92</f>
        <v>7.833333333333333</v>
      </c>
    </row>
    <row r="455" spans="1:10" s="33" customFormat="1" x14ac:dyDescent="0.25">
      <c r="A455" s="183"/>
      <c r="B455" s="190"/>
      <c r="C455" s="193"/>
      <c r="D455" s="23">
        <f>'[3]16 anys'!I93</f>
        <v>4.75</v>
      </c>
      <c r="E455" s="23">
        <f>'[3]16 anys'!N93</f>
        <v>6.5</v>
      </c>
      <c r="F455" s="24">
        <f>'[3]16 anys'!O93</f>
        <v>5.625</v>
      </c>
      <c r="G455" s="23">
        <f>'[3]16 anys'!R93</f>
        <v>4</v>
      </c>
      <c r="H455" s="23">
        <f>'[3]16 anys'!AB93</f>
        <v>7.5</v>
      </c>
      <c r="I455" s="24">
        <f>'[3]16 anys'!AC93</f>
        <v>5.75</v>
      </c>
      <c r="J455" s="9">
        <f>'[3]16 anys'!AI93</f>
        <v>6.458333333333333</v>
      </c>
    </row>
    <row r="456" spans="1:10" s="33" customFormat="1" x14ac:dyDescent="0.25">
      <c r="A456" s="183"/>
      <c r="B456" s="190"/>
      <c r="C456" s="193"/>
      <c r="D456" s="23">
        <f>'[3]16 anys'!I95</f>
        <v>6.75</v>
      </c>
      <c r="E456" s="23">
        <f>'[3]16 anys'!N95</f>
        <v>7</v>
      </c>
      <c r="F456" s="24">
        <f>'[3]16 anys'!O95</f>
        <v>6.875</v>
      </c>
      <c r="G456" s="23">
        <f>'[3]16 anys'!R95</f>
        <v>6</v>
      </c>
      <c r="H456" s="23">
        <f>'[3]16 anys'!AB95</f>
        <v>8.5</v>
      </c>
      <c r="I456" s="24">
        <f>'[3]16 anys'!AC95</f>
        <v>7.25</v>
      </c>
      <c r="J456" s="9">
        <f>'[3]16 anys'!AI95</f>
        <v>7.708333333333333</v>
      </c>
    </row>
    <row r="457" spans="1:10" s="33" customFormat="1" x14ac:dyDescent="0.25">
      <c r="A457" s="183"/>
      <c r="B457" s="190"/>
      <c r="C457" s="193"/>
      <c r="D457" s="23">
        <f>'[3]16 anys'!I96</f>
        <v>7.6</v>
      </c>
      <c r="E457" s="23">
        <f>'[3]16 anys'!N96</f>
        <v>7</v>
      </c>
      <c r="F457" s="24">
        <f>'[3]16 anys'!O96</f>
        <v>7.3</v>
      </c>
      <c r="G457" s="23">
        <f>'[3]16 anys'!R96</f>
        <v>5</v>
      </c>
      <c r="H457" s="23">
        <f>'[3]16 anys'!AB96</f>
        <v>9</v>
      </c>
      <c r="I457" s="24">
        <f>'[3]16 anys'!AC96</f>
        <v>7</v>
      </c>
      <c r="J457" s="9">
        <f>'[3]16 anys'!AI96</f>
        <v>7.1000000000000005</v>
      </c>
    </row>
    <row r="458" spans="1:10" s="33" customFormat="1" x14ac:dyDescent="0.25">
      <c r="A458" s="183"/>
      <c r="B458" s="190"/>
      <c r="C458" s="193"/>
      <c r="D458" s="23">
        <f>'[3]16 anys'!I97</f>
        <v>6.5</v>
      </c>
      <c r="E458" s="23">
        <f>'[3]16 anys'!N97</f>
        <v>6.5</v>
      </c>
      <c r="F458" s="24">
        <f>'[3]16 anys'!O97</f>
        <v>6.5</v>
      </c>
      <c r="G458" s="23">
        <f>'[3]16 anys'!R97</f>
        <v>8</v>
      </c>
      <c r="H458" s="23">
        <f>'[3]16 anys'!AB97</f>
        <v>9</v>
      </c>
      <c r="I458" s="24">
        <f>'[3]16 anys'!AC97</f>
        <v>8.5</v>
      </c>
      <c r="J458" s="9">
        <f>'[3]16 anys'!AI97</f>
        <v>7.666666666666667</v>
      </c>
    </row>
    <row r="459" spans="1:10" s="33" customFormat="1" x14ac:dyDescent="0.25">
      <c r="A459" s="183"/>
      <c r="B459" s="190"/>
      <c r="C459" s="193"/>
      <c r="D459" s="23">
        <f>'[3]16 anys'!I98</f>
        <v>7</v>
      </c>
      <c r="E459" s="23">
        <f>'[3]16 anys'!N98</f>
        <v>8.5</v>
      </c>
      <c r="F459" s="24">
        <f>'[3]16 anys'!O98</f>
        <v>7.75</v>
      </c>
      <c r="G459" s="23">
        <f>'[3]16 anys'!R98</f>
        <v>8</v>
      </c>
      <c r="H459" s="23">
        <f>'[3]16 anys'!AB98</f>
        <v>8.6666666666666661</v>
      </c>
      <c r="I459" s="24">
        <f>'[3]16 anys'!AC98</f>
        <v>8.3333333333333321</v>
      </c>
      <c r="J459" s="9">
        <f>'[3]16 anys'!AI98</f>
        <v>8.0277777777777768</v>
      </c>
    </row>
    <row r="460" spans="1:10" s="33" customFormat="1" x14ac:dyDescent="0.25">
      <c r="A460" s="183"/>
      <c r="B460" s="190"/>
      <c r="C460" s="193"/>
      <c r="D460" s="23">
        <f>'[3]16 anys'!I101</f>
        <v>5</v>
      </c>
      <c r="E460" s="23">
        <f>'[3]16 anys'!N101</f>
        <v>2</v>
      </c>
      <c r="F460" s="24">
        <f>'[3]16 anys'!O101</f>
        <v>3.5</v>
      </c>
      <c r="G460" s="13"/>
      <c r="H460" s="23">
        <f>'[3]16 anys'!AB101</f>
        <v>3</v>
      </c>
      <c r="I460" s="24">
        <f>'[3]16 anys'!AC101</f>
        <v>3</v>
      </c>
      <c r="J460" s="9">
        <f>'[3]16 anys'!AI101</f>
        <v>5.2142857142857144</v>
      </c>
    </row>
    <row r="461" spans="1:10" s="33" customFormat="1" x14ac:dyDescent="0.25">
      <c r="A461" s="183"/>
      <c r="B461" s="190"/>
      <c r="C461" s="193"/>
      <c r="D461" s="23">
        <f>'[3]16 anys'!I104</f>
        <v>9</v>
      </c>
      <c r="E461" s="23">
        <f>'[3]16 anys'!N104</f>
        <v>8</v>
      </c>
      <c r="F461" s="24">
        <f>'[3]16 anys'!O104</f>
        <v>8.5</v>
      </c>
      <c r="G461" s="13"/>
      <c r="H461" s="23">
        <f>'[3]16 anys'!AB104</f>
        <v>6</v>
      </c>
      <c r="I461" s="24">
        <f>'[3]16 anys'!AC104</f>
        <v>6</v>
      </c>
      <c r="J461" s="9">
        <f>'[3]16 anys'!AI104</f>
        <v>8.0714285714285712</v>
      </c>
    </row>
    <row r="462" spans="1:10" s="33" customFormat="1" x14ac:dyDescent="0.25">
      <c r="A462" s="183"/>
      <c r="B462" s="190"/>
      <c r="C462" s="193"/>
      <c r="D462" s="23">
        <f>'[3]16 anys'!I105</f>
        <v>4.333333333333333</v>
      </c>
      <c r="E462" s="23">
        <f>'[3]16 anys'!N105</f>
        <v>4</v>
      </c>
      <c r="F462" s="24">
        <f>'[3]16 anys'!O105</f>
        <v>4.1666666666666661</v>
      </c>
      <c r="G462" s="13"/>
      <c r="H462" s="23">
        <f>'[3]16 anys'!AB105</f>
        <v>3</v>
      </c>
      <c r="I462" s="24">
        <f>'[3]16 anys'!AC105</f>
        <v>3</v>
      </c>
      <c r="J462" s="9">
        <f>'[3]16 anys'!AI105</f>
        <v>5.3611111111111107</v>
      </c>
    </row>
    <row r="463" spans="1:10" s="33" customFormat="1" x14ac:dyDescent="0.25">
      <c r="A463" s="183"/>
      <c r="B463" s="190"/>
      <c r="C463" s="193"/>
      <c r="D463" s="23">
        <f>'[3]16 anys'!I106</f>
        <v>4.25</v>
      </c>
      <c r="E463" s="23">
        <f>'[3]16 anys'!N106</f>
        <v>6</v>
      </c>
      <c r="F463" s="24">
        <f>'[3]16 anys'!O106</f>
        <v>5.125</v>
      </c>
      <c r="G463" s="13"/>
      <c r="H463" s="23">
        <f>'[3]16 anys'!AB106</f>
        <v>3</v>
      </c>
      <c r="I463" s="24">
        <f>'[3]16 anys'!AC106</f>
        <v>3</v>
      </c>
      <c r="J463" s="9">
        <f>'[3]16 anys'!AI106</f>
        <v>5.354166666666667</v>
      </c>
    </row>
    <row r="464" spans="1:10" s="33" customFormat="1" x14ac:dyDescent="0.25">
      <c r="A464" s="183"/>
      <c r="B464" s="190"/>
      <c r="C464" s="193"/>
      <c r="D464" s="23">
        <f>'[3]16 anys'!I108</f>
        <v>7.333333333333333</v>
      </c>
      <c r="E464" s="23">
        <f>'[3]16 anys'!N108</f>
        <v>2</v>
      </c>
      <c r="F464" s="24">
        <f>'[3]16 anys'!O108</f>
        <v>4.6666666666666661</v>
      </c>
      <c r="G464" s="13"/>
      <c r="H464" s="23">
        <f>'[3]16 anys'!AB108</f>
        <v>5</v>
      </c>
      <c r="I464" s="24">
        <f>'[3]16 anys'!AC108</f>
        <v>5</v>
      </c>
      <c r="J464" s="9">
        <f>'[3]16 anys'!AI108</f>
        <v>6.3809523809523805</v>
      </c>
    </row>
    <row r="465" spans="1:10" s="33" customFormat="1" x14ac:dyDescent="0.25">
      <c r="A465" s="183"/>
      <c r="B465" s="190"/>
      <c r="C465" s="193"/>
      <c r="D465" s="23">
        <f>'[3]16 anys'!I112</f>
        <v>7</v>
      </c>
      <c r="E465" s="23">
        <f>'[3]16 anys'!N112</f>
        <v>7</v>
      </c>
      <c r="F465" s="24">
        <f>'[3]16 anys'!O112</f>
        <v>7</v>
      </c>
      <c r="G465" s="13"/>
      <c r="H465" s="23">
        <f>'[3]16 anys'!AB112</f>
        <v>6</v>
      </c>
      <c r="I465" s="24">
        <f>'[3]16 anys'!AC112</f>
        <v>6</v>
      </c>
      <c r="J465" s="9">
        <f>'[3]16 anys'!AI112</f>
        <v>7.333333333333333</v>
      </c>
    </row>
    <row r="466" spans="1:10" s="33" customFormat="1" x14ac:dyDescent="0.25">
      <c r="A466" s="183"/>
      <c r="B466" s="190"/>
      <c r="C466" s="194"/>
      <c r="D466" s="10">
        <f>'[3]16 anys'!I113</f>
        <v>7.333333333333333</v>
      </c>
      <c r="E466" s="10">
        <f>'[3]16 anys'!N113</f>
        <v>7</v>
      </c>
      <c r="F466" s="11">
        <f>'[3]16 anys'!O113</f>
        <v>7.1666666666666661</v>
      </c>
      <c r="G466" s="30"/>
      <c r="H466" s="10">
        <f>'[3]16 anys'!AB113</f>
        <v>5</v>
      </c>
      <c r="I466" s="11">
        <f>'[3]16 anys'!AC113</f>
        <v>5</v>
      </c>
      <c r="J466" s="12">
        <f>'[3]16 anys'!AI113</f>
        <v>6.6944444444444438</v>
      </c>
    </row>
    <row r="467" spans="1:10" s="33" customFormat="1" x14ac:dyDescent="0.25">
      <c r="A467" s="183"/>
      <c r="B467" s="190"/>
      <c r="C467" s="195" t="s">
        <v>13</v>
      </c>
      <c r="D467" s="23">
        <f>'[3]16 anys'!I3</f>
        <v>7.666666666666667</v>
      </c>
      <c r="E467" s="23">
        <f>'[3]16 anys'!N3</f>
        <v>5</v>
      </c>
      <c r="F467" s="24">
        <f>'[3]16 anys'!O3</f>
        <v>6.3333333333333339</v>
      </c>
      <c r="G467" s="23">
        <f>'[3]16 anys'!R3</f>
        <v>5</v>
      </c>
      <c r="H467" s="23">
        <f>'[3]16 anys'!AB3</f>
        <v>6.25</v>
      </c>
      <c r="I467" s="24">
        <f>'[3]16 anys'!AC3</f>
        <v>5.625</v>
      </c>
      <c r="J467" s="9">
        <f>'[3]16 anys'!AI3</f>
        <v>6.6527777777777786</v>
      </c>
    </row>
    <row r="468" spans="1:10" s="33" customFormat="1" x14ac:dyDescent="0.25">
      <c r="A468" s="183"/>
      <c r="B468" s="190"/>
      <c r="C468" s="196"/>
      <c r="D468" s="23">
        <f>'[3]16 anys'!I7</f>
        <v>1.3333333333333333</v>
      </c>
      <c r="E468" s="23">
        <f>'[3]16 anys'!N7</f>
        <v>1</v>
      </c>
      <c r="F468" s="24">
        <f>'[3]16 anys'!O7</f>
        <v>1.1666666666666665</v>
      </c>
      <c r="G468" s="23">
        <f>'[3]16 anys'!R7</f>
        <v>1</v>
      </c>
      <c r="H468" s="23">
        <f>'[3]16 anys'!AB7</f>
        <v>2</v>
      </c>
      <c r="I468" s="24">
        <f>'[3]16 anys'!AC7</f>
        <v>1.5</v>
      </c>
      <c r="J468" s="9">
        <f>'[3]16 anys'!AI7</f>
        <v>1.5555555555555554</v>
      </c>
    </row>
    <row r="469" spans="1:10" s="33" customFormat="1" x14ac:dyDescent="0.25">
      <c r="A469" s="183"/>
      <c r="B469" s="190"/>
      <c r="C469" s="196"/>
      <c r="D469" s="23">
        <f>'[3]16 anys'!I8</f>
        <v>6.333333333333333</v>
      </c>
      <c r="E469" s="23">
        <f>'[3]16 anys'!N8</f>
        <v>6</v>
      </c>
      <c r="F469" s="24">
        <f>'[3]16 anys'!O8</f>
        <v>6.1666666666666661</v>
      </c>
      <c r="G469" s="23">
        <f>'[3]16 anys'!R8</f>
        <v>5</v>
      </c>
      <c r="H469" s="23">
        <f>'[3]16 anys'!AB8</f>
        <v>6</v>
      </c>
      <c r="I469" s="24">
        <f>'[3]16 anys'!AC8</f>
        <v>5.5</v>
      </c>
      <c r="J469" s="9">
        <f>'[3]16 anys'!AI8</f>
        <v>6.5555555555555545</v>
      </c>
    </row>
    <row r="470" spans="1:10" s="33" customFormat="1" x14ac:dyDescent="0.25">
      <c r="A470" s="183"/>
      <c r="B470" s="190"/>
      <c r="C470" s="196"/>
      <c r="D470" s="23">
        <f>'[3]16 anys'!I14</f>
        <v>5</v>
      </c>
      <c r="E470" s="23">
        <f>'[3]16 anys'!N14</f>
        <v>5</v>
      </c>
      <c r="F470" s="24">
        <f>'[3]16 anys'!O14</f>
        <v>5</v>
      </c>
      <c r="G470" s="23">
        <f>'[3]16 anys'!R14</f>
        <v>5</v>
      </c>
      <c r="H470" s="23">
        <f>'[3]16 anys'!AB14</f>
        <v>5.5</v>
      </c>
      <c r="I470" s="24">
        <f>'[3]16 anys'!AC14</f>
        <v>5.25</v>
      </c>
      <c r="J470" s="9">
        <f>'[3]16 anys'!AI14</f>
        <v>6.416666666666667</v>
      </c>
    </row>
    <row r="471" spans="1:10" s="33" customFormat="1" x14ac:dyDescent="0.25">
      <c r="A471" s="183"/>
      <c r="B471" s="190"/>
      <c r="C471" s="196"/>
      <c r="D471" s="23">
        <f>'[3]16 anys'!I15</f>
        <v>7.333333333333333</v>
      </c>
      <c r="E471" s="23">
        <f>'[3]16 anys'!N15</f>
        <v>8</v>
      </c>
      <c r="F471" s="24">
        <f>'[3]16 anys'!O15</f>
        <v>7.6666666666666661</v>
      </c>
      <c r="G471" s="23">
        <f>'[3]16 anys'!R15</f>
        <v>5</v>
      </c>
      <c r="H471" s="23">
        <f>'[3]16 anys'!AB15</f>
        <v>7.5</v>
      </c>
      <c r="I471" s="24">
        <f>'[3]16 anys'!AC15</f>
        <v>6.25</v>
      </c>
      <c r="J471" s="9">
        <f>'[3]16 anys'!AI15</f>
        <v>7.6388888888888884</v>
      </c>
    </row>
    <row r="472" spans="1:10" s="33" customFormat="1" x14ac:dyDescent="0.25">
      <c r="A472" s="183"/>
      <c r="B472" s="190"/>
      <c r="C472" s="196"/>
      <c r="D472" s="23">
        <f>'[3]16 anys'!I16</f>
        <v>8</v>
      </c>
      <c r="E472" s="23">
        <f>'[3]16 anys'!N16</f>
        <v>6</v>
      </c>
      <c r="F472" s="24">
        <f>'[3]16 anys'!O16</f>
        <v>7</v>
      </c>
      <c r="G472" s="23">
        <f>'[3]16 anys'!R16</f>
        <v>5</v>
      </c>
      <c r="H472" s="23">
        <f>'[3]16 anys'!AB16</f>
        <v>7</v>
      </c>
      <c r="I472" s="24">
        <f>'[3]16 anys'!AC16</f>
        <v>6</v>
      </c>
      <c r="J472" s="9">
        <f>'[3]16 anys'!AI16</f>
        <v>7.333333333333333</v>
      </c>
    </row>
    <row r="473" spans="1:10" s="33" customFormat="1" x14ac:dyDescent="0.25">
      <c r="A473" s="183"/>
      <c r="B473" s="190"/>
      <c r="C473" s="196"/>
      <c r="D473" s="23">
        <f>'[3]16 anys'!I22</f>
        <v>7</v>
      </c>
      <c r="E473" s="23">
        <f>'[3]16 anys'!N22</f>
        <v>5</v>
      </c>
      <c r="F473" s="24">
        <f>'[3]16 anys'!O22</f>
        <v>6</v>
      </c>
      <c r="G473" s="23">
        <f>'[3]16 anys'!R22</f>
        <v>5</v>
      </c>
      <c r="H473" s="23">
        <f>'[3]16 anys'!AB22</f>
        <v>6.25</v>
      </c>
      <c r="I473" s="24">
        <f>'[3]16 anys'!AC22</f>
        <v>5.625</v>
      </c>
      <c r="J473" s="9">
        <f>'[3]16 anys'!AI22</f>
        <v>6.875</v>
      </c>
    </row>
    <row r="474" spans="1:10" s="33" customFormat="1" x14ac:dyDescent="0.25">
      <c r="A474" s="183"/>
      <c r="B474" s="190"/>
      <c r="C474" s="196"/>
      <c r="D474" s="23">
        <f>'[3]16 anys'!I23</f>
        <v>7.333333333333333</v>
      </c>
      <c r="E474" s="23">
        <f>'[3]16 anys'!N23</f>
        <v>9</v>
      </c>
      <c r="F474" s="24">
        <f>'[3]16 anys'!O23</f>
        <v>8.1666666666666661</v>
      </c>
      <c r="G474" s="23">
        <f>'[3]16 anys'!R23</f>
        <v>7</v>
      </c>
      <c r="H474" s="23">
        <f>'[3]16 anys'!AB23</f>
        <v>7.5</v>
      </c>
      <c r="I474" s="24">
        <f>'[3]16 anys'!AC23</f>
        <v>7.25</v>
      </c>
      <c r="J474" s="9">
        <f>'[3]16 anys'!AI23</f>
        <v>7.8055555555555545</v>
      </c>
    </row>
    <row r="475" spans="1:10" s="33" customFormat="1" x14ac:dyDescent="0.25">
      <c r="A475" s="183"/>
      <c r="B475" s="190"/>
      <c r="C475" s="196"/>
      <c r="D475" s="23">
        <f>'[3]16 anys'!I24</f>
        <v>6.666666666666667</v>
      </c>
      <c r="E475" s="23">
        <f>'[3]16 anys'!N24</f>
        <v>6</v>
      </c>
      <c r="F475" s="24">
        <f>'[3]16 anys'!O24</f>
        <v>6.3333333333333339</v>
      </c>
      <c r="G475" s="23">
        <f>'[3]16 anys'!R24</f>
        <v>6</v>
      </c>
      <c r="H475" s="23">
        <f>'[3]16 anys'!AB24</f>
        <v>7.5</v>
      </c>
      <c r="I475" s="24">
        <f>'[3]16 anys'!AC24</f>
        <v>6.75</v>
      </c>
      <c r="J475" s="9">
        <f>'[3]16 anys'!AI24</f>
        <v>7.3611111111111116</v>
      </c>
    </row>
    <row r="476" spans="1:10" s="33" customFormat="1" x14ac:dyDescent="0.25">
      <c r="A476" s="183"/>
      <c r="B476" s="190"/>
      <c r="C476" s="196"/>
      <c r="D476" s="7">
        <f>'[3]16 anys'!I25</f>
        <v>9</v>
      </c>
      <c r="E476" s="7">
        <f>'[3]16 anys'!N25</f>
        <v>7</v>
      </c>
      <c r="F476" s="8">
        <f>'[3]16 anys'!O25</f>
        <v>8</v>
      </c>
      <c r="G476" s="7">
        <f>'[3]16 anys'!R25</f>
        <v>8</v>
      </c>
      <c r="H476" s="7">
        <f>'[3]16 anys'!AB25</f>
        <v>8.75</v>
      </c>
      <c r="I476" s="8">
        <f>'[3]16 anys'!AC25</f>
        <v>8.375</v>
      </c>
      <c r="J476" s="9">
        <f>'[3]16 anys'!AI25</f>
        <v>8.4583333333333339</v>
      </c>
    </row>
    <row r="477" spans="1:10" s="33" customFormat="1" x14ac:dyDescent="0.25">
      <c r="A477" s="183"/>
      <c r="B477" s="190"/>
      <c r="C477" s="196"/>
      <c r="D477" s="23">
        <f>'[3]16 anys'!I27</f>
        <v>4.333333333333333</v>
      </c>
      <c r="E477" s="23">
        <f>'[3]16 anys'!N27</f>
        <v>7</v>
      </c>
      <c r="F477" s="24">
        <f>'[3]16 anys'!O27</f>
        <v>5.6666666666666661</v>
      </c>
      <c r="G477" s="23">
        <f>'[3]16 anys'!R27</f>
        <v>5</v>
      </c>
      <c r="H477" s="23">
        <f>'[3]16 anys'!AB27</f>
        <v>6.25</v>
      </c>
      <c r="I477" s="24">
        <f>'[3]16 anys'!AC27</f>
        <v>5.625</v>
      </c>
      <c r="J477" s="9">
        <f>'[3]16 anys'!AI27</f>
        <v>6.4305555555555545</v>
      </c>
    </row>
    <row r="478" spans="1:10" s="33" customFormat="1" x14ac:dyDescent="0.25">
      <c r="A478" s="183"/>
      <c r="B478" s="190"/>
      <c r="C478" s="196"/>
      <c r="D478" s="23">
        <f>'[3]16 anys'!I28</f>
        <v>4</v>
      </c>
      <c r="E478" s="23">
        <f>'[3]16 anys'!N28</f>
        <v>1</v>
      </c>
      <c r="F478" s="24">
        <f>'[3]16 anys'!O28</f>
        <v>2.5</v>
      </c>
      <c r="G478" s="23">
        <f>'[3]16 anys'!R28</f>
        <v>4</v>
      </c>
      <c r="H478" s="23">
        <f>'[3]16 anys'!AB28</f>
        <v>2.5</v>
      </c>
      <c r="I478" s="24">
        <f>'[3]16 anys'!AC28</f>
        <v>3.25</v>
      </c>
      <c r="J478" s="9">
        <f>'[3]16 anys'!AI28</f>
        <v>4.25</v>
      </c>
    </row>
    <row r="479" spans="1:10" s="33" customFormat="1" x14ac:dyDescent="0.25">
      <c r="A479" s="183"/>
      <c r="B479" s="190"/>
      <c r="C479" s="196"/>
      <c r="D479" s="23">
        <f>'[3]16 anys'!I30</f>
        <v>8.6666666666666661</v>
      </c>
      <c r="E479" s="23">
        <f>'[3]16 anys'!N30</f>
        <v>8</v>
      </c>
      <c r="F479" s="24">
        <f>'[3]16 anys'!O30</f>
        <v>8.3333333333333321</v>
      </c>
      <c r="G479" s="23">
        <f>'[3]16 anys'!R30</f>
        <v>6</v>
      </c>
      <c r="H479" s="23">
        <f>'[3]16 anys'!AB30</f>
        <v>8.5</v>
      </c>
      <c r="I479" s="24">
        <f>'[3]16 anys'!AC30</f>
        <v>7.25</v>
      </c>
      <c r="J479" s="9">
        <f>'[3]16 anys'!AI30</f>
        <v>7.8611111111111107</v>
      </c>
    </row>
    <row r="480" spans="1:10" s="33" customFormat="1" x14ac:dyDescent="0.25">
      <c r="A480" s="183"/>
      <c r="B480" s="190"/>
      <c r="C480" s="196"/>
      <c r="D480" s="23">
        <f>'[3]16 anys'!I32</f>
        <v>7.666666666666667</v>
      </c>
      <c r="E480" s="23">
        <f>'[3]16 anys'!N32</f>
        <v>6</v>
      </c>
      <c r="F480" s="24">
        <f>'[3]16 anys'!O32</f>
        <v>6.8333333333333339</v>
      </c>
      <c r="G480" s="23">
        <f>'[3]16 anys'!R32</f>
        <v>10</v>
      </c>
      <c r="H480" s="23">
        <f>'[3]16 anys'!AB32</f>
        <v>8.5</v>
      </c>
      <c r="I480" s="24">
        <f>'[3]16 anys'!AC32</f>
        <v>9.25</v>
      </c>
      <c r="J480" s="9">
        <f>'[3]16 anys'!AI32</f>
        <v>8.0277777777777786</v>
      </c>
    </row>
    <row r="481" spans="1:10" s="33" customFormat="1" x14ac:dyDescent="0.25">
      <c r="A481" s="183"/>
      <c r="B481" s="190"/>
      <c r="C481" s="196"/>
      <c r="D481" s="23">
        <f>'[3]16 anys'!I33</f>
        <v>8.3333333333333339</v>
      </c>
      <c r="E481" s="23">
        <f>'[3]16 anys'!N33</f>
        <v>8</v>
      </c>
      <c r="F481" s="24">
        <f>'[3]16 anys'!O33</f>
        <v>8.1666666666666679</v>
      </c>
      <c r="G481" s="23">
        <f>'[3]16 anys'!R33</f>
        <v>6</v>
      </c>
      <c r="H481" s="23">
        <f>'[3]16 anys'!AB33</f>
        <v>8.25</v>
      </c>
      <c r="I481" s="24">
        <f>'[3]16 anys'!AC33</f>
        <v>7.125</v>
      </c>
      <c r="J481" s="9">
        <f>'[3]16 anys'!AI33</f>
        <v>8.0972222222222232</v>
      </c>
    </row>
    <row r="482" spans="1:10" s="33" customFormat="1" x14ac:dyDescent="0.25">
      <c r="A482" s="183"/>
      <c r="B482" s="190"/>
      <c r="C482" s="196"/>
      <c r="D482" s="23">
        <f>'[3]16 anys'!I34</f>
        <v>5.666666666666667</v>
      </c>
      <c r="E482" s="23">
        <f>'[3]16 anys'!N34</f>
        <v>5</v>
      </c>
      <c r="F482" s="24">
        <f>'[3]16 anys'!O34</f>
        <v>5.3333333333333339</v>
      </c>
      <c r="G482" s="23">
        <f>'[3]16 anys'!R34</f>
        <v>7</v>
      </c>
      <c r="H482" s="23">
        <f>'[3]16 anys'!AB34</f>
        <v>8.5</v>
      </c>
      <c r="I482" s="24">
        <f>'[3]16 anys'!AC34</f>
        <v>7.75</v>
      </c>
      <c r="J482" s="9">
        <f>'[3]16 anys'!AI34</f>
        <v>7.3611111111111116</v>
      </c>
    </row>
    <row r="483" spans="1:10" s="33" customFormat="1" x14ac:dyDescent="0.25">
      <c r="A483" s="183"/>
      <c r="B483" s="190"/>
      <c r="C483" s="196"/>
      <c r="D483" s="23">
        <f>'[3]16 anys'!I35</f>
        <v>8</v>
      </c>
      <c r="E483" s="23">
        <f>'[3]16 anys'!N35</f>
        <v>9</v>
      </c>
      <c r="F483" s="24">
        <f>'[3]16 anys'!O35</f>
        <v>8.5</v>
      </c>
      <c r="G483" s="23">
        <f>'[3]16 anys'!R35</f>
        <v>8</v>
      </c>
      <c r="H483" s="23">
        <f>'[3]16 anys'!AB35</f>
        <v>8.3333333333333339</v>
      </c>
      <c r="I483" s="24">
        <f>'[3]16 anys'!AC35</f>
        <v>8.1666666666666679</v>
      </c>
      <c r="J483" s="9">
        <f>'[3]16 anys'!AI35</f>
        <v>8.4166666666666679</v>
      </c>
    </row>
    <row r="484" spans="1:10" s="33" customFormat="1" x14ac:dyDescent="0.25">
      <c r="A484" s="183"/>
      <c r="B484" s="190"/>
      <c r="C484" s="196"/>
      <c r="D484" s="23">
        <f>'[3]16 anys'!I37</f>
        <v>5</v>
      </c>
      <c r="E484" s="23">
        <f>'[3]16 anys'!N37</f>
        <v>5</v>
      </c>
      <c r="F484" s="24">
        <f>'[3]16 anys'!O37</f>
        <v>5</v>
      </c>
      <c r="G484" s="23">
        <f>'[3]16 anys'!R37</f>
        <v>5</v>
      </c>
      <c r="H484" s="23">
        <f>'[3]16 anys'!AB37</f>
        <v>5.25</v>
      </c>
      <c r="I484" s="24">
        <f>'[3]16 anys'!AC37</f>
        <v>5.125</v>
      </c>
      <c r="J484" s="9">
        <f>'[3]16 anys'!AI37</f>
        <v>6.041666666666667</v>
      </c>
    </row>
    <row r="485" spans="1:10" s="33" customFormat="1" x14ac:dyDescent="0.25">
      <c r="A485" s="183"/>
      <c r="B485" s="190"/>
      <c r="C485" s="196"/>
      <c r="D485" s="23">
        <f>'[3]16 anys'!I39</f>
        <v>5.333333333333333</v>
      </c>
      <c r="E485" s="23">
        <f>'[3]16 anys'!N39</f>
        <v>6</v>
      </c>
      <c r="F485" s="24">
        <f>'[3]16 anys'!O39</f>
        <v>5.6666666666666661</v>
      </c>
      <c r="G485" s="23">
        <f>'[3]16 anys'!R39</f>
        <v>4</v>
      </c>
      <c r="H485" s="23">
        <f>'[3]16 anys'!AB39</f>
        <v>6</v>
      </c>
      <c r="I485" s="24">
        <f>'[3]16 anys'!AC39</f>
        <v>5</v>
      </c>
      <c r="J485" s="9">
        <f>'[3]16 anys'!AI39</f>
        <v>6.2222222222222214</v>
      </c>
    </row>
    <row r="486" spans="1:10" s="33" customFormat="1" x14ac:dyDescent="0.25">
      <c r="A486" s="183"/>
      <c r="B486" s="190"/>
      <c r="C486" s="196"/>
      <c r="D486" s="23">
        <f>'[3]16 anys'!I41</f>
        <v>5.333333333333333</v>
      </c>
      <c r="E486" s="23">
        <f>'[3]16 anys'!N41</f>
        <v>5</v>
      </c>
      <c r="F486" s="24">
        <f>'[3]16 anys'!O41</f>
        <v>5.1666666666666661</v>
      </c>
      <c r="G486" s="23">
        <f>'[3]16 anys'!R41</f>
        <v>5</v>
      </c>
      <c r="H486" s="23">
        <f>'[3]16 anys'!AB41</f>
        <v>6</v>
      </c>
      <c r="I486" s="24">
        <f>'[3]16 anys'!AC41</f>
        <v>5.5</v>
      </c>
      <c r="J486" s="9">
        <f>'[3]16 anys'!AI41</f>
        <v>6.2222222222222214</v>
      </c>
    </row>
    <row r="487" spans="1:10" s="33" customFormat="1" x14ac:dyDescent="0.25">
      <c r="A487" s="183"/>
      <c r="B487" s="190"/>
      <c r="C487" s="196"/>
      <c r="D487" s="23">
        <f>'[3]16 anys'!I42</f>
        <v>7.333333333333333</v>
      </c>
      <c r="E487" s="23">
        <f>'[3]16 anys'!N42</f>
        <v>7</v>
      </c>
      <c r="F487" s="24">
        <f>'[3]16 anys'!O42</f>
        <v>7.1666666666666661</v>
      </c>
      <c r="G487" s="23">
        <f>'[3]16 anys'!R42</f>
        <v>8</v>
      </c>
      <c r="H487" s="23">
        <f>'[3]16 anys'!AB42</f>
        <v>8.75</v>
      </c>
      <c r="I487" s="24">
        <f>'[3]16 anys'!AC42</f>
        <v>8.375</v>
      </c>
      <c r="J487" s="9">
        <f>'[3]16 anys'!AI42</f>
        <v>8.1805555555555554</v>
      </c>
    </row>
    <row r="488" spans="1:10" s="33" customFormat="1" x14ac:dyDescent="0.25">
      <c r="A488" s="183"/>
      <c r="B488" s="190"/>
      <c r="C488" s="196"/>
      <c r="D488" s="23">
        <f>'[3]16 anys'!I46</f>
        <v>6.333333333333333</v>
      </c>
      <c r="E488" s="23">
        <f>'[3]16 anys'!N46</f>
        <v>6</v>
      </c>
      <c r="F488" s="24">
        <f>'[3]16 anys'!O46</f>
        <v>6.1666666666666661</v>
      </c>
      <c r="G488" s="23">
        <f>'[3]16 anys'!R46</f>
        <v>9</v>
      </c>
      <c r="H488" s="23">
        <f>'[3]16 anys'!AB46</f>
        <v>8.25</v>
      </c>
      <c r="I488" s="24">
        <f>'[3]16 anys'!AC46</f>
        <v>8.625</v>
      </c>
      <c r="J488" s="9">
        <f>'[3]16 anys'!AI46</f>
        <v>7.5972222222222214</v>
      </c>
    </row>
    <row r="489" spans="1:10" s="33" customFormat="1" x14ac:dyDescent="0.25">
      <c r="A489" s="183"/>
      <c r="B489" s="190"/>
      <c r="C489" s="196"/>
      <c r="D489" s="23">
        <f>'[3]16 anys'!I49</f>
        <v>8.6666666666666661</v>
      </c>
      <c r="E489" s="23">
        <f>'[3]16 anys'!N49</f>
        <v>8</v>
      </c>
      <c r="F489" s="24">
        <f>'[3]16 anys'!O49</f>
        <v>8.3333333333333321</v>
      </c>
      <c r="G489" s="23">
        <f>'[3]16 anys'!R49</f>
        <v>6</v>
      </c>
      <c r="H489" s="23">
        <f>'[3]16 anys'!AB49</f>
        <v>8</v>
      </c>
      <c r="I489" s="24">
        <f>'[3]16 anys'!AC49</f>
        <v>7</v>
      </c>
      <c r="J489" s="9">
        <f>'[3]16 anys'!AI49</f>
        <v>7.7777777777777777</v>
      </c>
    </row>
    <row r="490" spans="1:10" s="33" customFormat="1" x14ac:dyDescent="0.25">
      <c r="A490" s="183"/>
      <c r="B490" s="190"/>
      <c r="C490" s="196"/>
      <c r="D490" s="23">
        <f>'[3]16 anys'!I51</f>
        <v>4</v>
      </c>
      <c r="E490" s="23">
        <f>'[3]16 anys'!N51</f>
        <v>3</v>
      </c>
      <c r="F490" s="24">
        <f>'[3]16 anys'!O51</f>
        <v>3.5</v>
      </c>
      <c r="G490" s="23">
        <f>'[3]16 anys'!R51</f>
        <v>4</v>
      </c>
      <c r="H490" s="23">
        <f>'[3]16 anys'!AB51</f>
        <v>3.5</v>
      </c>
      <c r="I490" s="24">
        <f>'[3]16 anys'!AC51</f>
        <v>3.75</v>
      </c>
      <c r="J490" s="9">
        <f>'[3]16 anys'!AI51</f>
        <v>5.083333333333333</v>
      </c>
    </row>
    <row r="491" spans="1:10" s="33" customFormat="1" x14ac:dyDescent="0.25">
      <c r="A491" s="183"/>
      <c r="B491" s="190"/>
      <c r="C491" s="196"/>
      <c r="D491" s="23">
        <f>'[3]16 anys'!I52</f>
        <v>6</v>
      </c>
      <c r="E491" s="23">
        <f>'[3]16 anys'!N52</f>
        <v>7</v>
      </c>
      <c r="F491" s="24">
        <f>'[3]16 anys'!O52</f>
        <v>6.5</v>
      </c>
      <c r="G491" s="23">
        <f>'[3]16 anys'!R52</f>
        <v>5</v>
      </c>
      <c r="H491" s="23">
        <f>'[3]16 anys'!AB52</f>
        <v>5.5</v>
      </c>
      <c r="I491" s="24">
        <f>'[3]16 anys'!AC52</f>
        <v>5.25</v>
      </c>
      <c r="J491" s="9">
        <f>'[3]16 anys'!AI52</f>
        <v>6.916666666666667</v>
      </c>
    </row>
    <row r="492" spans="1:10" s="33" customFormat="1" x14ac:dyDescent="0.25">
      <c r="A492" s="183"/>
      <c r="B492" s="190"/>
      <c r="C492" s="196"/>
      <c r="D492" s="23">
        <f>'[3]16 anys'!I54</f>
        <v>6.666666666666667</v>
      </c>
      <c r="E492" s="23">
        <f>'[3]16 anys'!N54</f>
        <v>7</v>
      </c>
      <c r="F492" s="24">
        <f>'[3]16 anys'!O54</f>
        <v>6.8333333333333339</v>
      </c>
      <c r="G492" s="23">
        <f>'[3]16 anys'!R54</f>
        <v>6</v>
      </c>
      <c r="H492" s="23">
        <f>'[3]16 anys'!AB54</f>
        <v>6</v>
      </c>
      <c r="I492" s="24">
        <f>'[3]16 anys'!AC54</f>
        <v>6</v>
      </c>
      <c r="J492" s="9">
        <f>'[3]16 anys'!AI54</f>
        <v>7.2777777777777786</v>
      </c>
    </row>
    <row r="493" spans="1:10" s="33" customFormat="1" x14ac:dyDescent="0.25">
      <c r="A493" s="183"/>
      <c r="B493" s="190"/>
      <c r="C493" s="196"/>
      <c r="D493" s="23">
        <f>'[3]16 anys'!I55</f>
        <v>5</v>
      </c>
      <c r="E493" s="23">
        <f>'[3]16 anys'!N55</f>
        <v>6</v>
      </c>
      <c r="F493" s="24">
        <f>'[3]16 anys'!O55</f>
        <v>5.5</v>
      </c>
      <c r="G493" s="23">
        <f>'[3]16 anys'!R55</f>
        <v>5</v>
      </c>
      <c r="H493" s="23">
        <f>'[3]16 anys'!AB55</f>
        <v>6.25</v>
      </c>
      <c r="I493" s="24">
        <f>'[3]16 anys'!AC55</f>
        <v>5.625</v>
      </c>
      <c r="J493" s="9">
        <f>'[3]16 anys'!AI55</f>
        <v>6.375</v>
      </c>
    </row>
    <row r="494" spans="1:10" s="33" customFormat="1" x14ac:dyDescent="0.25">
      <c r="A494" s="183"/>
      <c r="B494" s="190"/>
      <c r="C494" s="196"/>
      <c r="D494" s="23">
        <f>'[3]16 anys'!I56</f>
        <v>7.333333333333333</v>
      </c>
      <c r="E494" s="23">
        <f>'[3]16 anys'!N56</f>
        <v>7</v>
      </c>
      <c r="F494" s="24">
        <f>'[3]16 anys'!O56</f>
        <v>7.1666666666666661</v>
      </c>
      <c r="G494" s="23">
        <f>'[3]16 anys'!R56</f>
        <v>5</v>
      </c>
      <c r="H494" s="23">
        <f>'[3]16 anys'!AB56</f>
        <v>7.333333333333333</v>
      </c>
      <c r="I494" s="24">
        <f>'[3]16 anys'!AC56</f>
        <v>6.1666666666666661</v>
      </c>
      <c r="J494" s="9">
        <f>'[3]16 anys'!AI56</f>
        <v>7.583333333333333</v>
      </c>
    </row>
    <row r="495" spans="1:10" s="33" customFormat="1" x14ac:dyDescent="0.25">
      <c r="A495" s="183"/>
      <c r="B495" s="190"/>
      <c r="C495" s="196"/>
      <c r="D495" s="23">
        <f>'[3]16 anys'!I62</f>
        <v>7</v>
      </c>
      <c r="E495" s="23">
        <f>'[3]16 anys'!N62</f>
        <v>6</v>
      </c>
      <c r="F495" s="24">
        <f>'[3]16 anys'!O62</f>
        <v>6.5</v>
      </c>
      <c r="G495" s="23">
        <f>'[3]16 anys'!R62</f>
        <v>5</v>
      </c>
      <c r="H495" s="23">
        <f>'[3]16 anys'!AB62</f>
        <v>6.75</v>
      </c>
      <c r="I495" s="24">
        <f>'[3]16 anys'!AC62</f>
        <v>5.875</v>
      </c>
      <c r="J495" s="9">
        <f>'[3]16 anys'!AI62</f>
        <v>6.791666666666667</v>
      </c>
    </row>
    <row r="496" spans="1:10" s="33" customFormat="1" x14ac:dyDescent="0.25">
      <c r="A496" s="183"/>
      <c r="B496" s="190"/>
      <c r="C496" s="196"/>
      <c r="D496" s="23">
        <f>'[3]16 anys'!I64</f>
        <v>5</v>
      </c>
      <c r="E496" s="23">
        <f>'[3]16 anys'!N64</f>
        <v>5</v>
      </c>
      <c r="F496" s="24">
        <f>'[3]16 anys'!O64</f>
        <v>5</v>
      </c>
      <c r="G496" s="23">
        <f>'[3]16 anys'!R64</f>
        <v>2</v>
      </c>
      <c r="H496" s="23">
        <f>'[3]16 anys'!AB64</f>
        <v>3.75</v>
      </c>
      <c r="I496" s="24">
        <f>'[3]16 anys'!AC64</f>
        <v>2.875</v>
      </c>
      <c r="J496" s="9">
        <f>'[3]16 anys'!AI64</f>
        <v>4.625</v>
      </c>
    </row>
    <row r="497" spans="1:10" s="33" customFormat="1" x14ac:dyDescent="0.25">
      <c r="A497" s="183"/>
      <c r="B497" s="190"/>
      <c r="C497" s="196"/>
      <c r="D497" s="23">
        <f>'[3]16 anys'!I66</f>
        <v>3.6666666666666665</v>
      </c>
      <c r="E497" s="23">
        <f>'[3]16 anys'!N66</f>
        <v>4.5</v>
      </c>
      <c r="F497" s="24">
        <f>'[3]16 anys'!O66</f>
        <v>4.083333333333333</v>
      </c>
      <c r="G497" s="23">
        <f>'[3]16 anys'!R66</f>
        <v>5</v>
      </c>
      <c r="H497" s="23">
        <f>'[3]16 anys'!AB66</f>
        <v>3.6666666666666665</v>
      </c>
      <c r="I497" s="24">
        <f>'[3]16 anys'!AC66</f>
        <v>4.333333333333333</v>
      </c>
      <c r="J497" s="9">
        <f>'[3]16 anys'!AI66</f>
        <v>4.8055555555555554</v>
      </c>
    </row>
    <row r="498" spans="1:10" s="33" customFormat="1" x14ac:dyDescent="0.25">
      <c r="A498" s="183"/>
      <c r="B498" s="190"/>
      <c r="C498" s="196"/>
      <c r="D498" s="23">
        <f>'[3]16 anys'!I73</f>
        <v>7</v>
      </c>
      <c r="E498" s="23">
        <f>'[3]16 anys'!N73</f>
        <v>8</v>
      </c>
      <c r="F498" s="24">
        <f>'[3]16 anys'!O73</f>
        <v>7.5</v>
      </c>
      <c r="G498" s="23">
        <f>'[3]16 anys'!R73</f>
        <v>8</v>
      </c>
      <c r="H498" s="23">
        <f>'[3]16 anys'!AB73</f>
        <v>8.6666666666666661</v>
      </c>
      <c r="I498" s="24">
        <f>'[3]16 anys'!AC73</f>
        <v>8.3333333333333321</v>
      </c>
      <c r="J498" s="9">
        <f>'[3]16 anys'!AI73</f>
        <v>8.2777777777777768</v>
      </c>
    </row>
    <row r="499" spans="1:10" s="33" customFormat="1" x14ac:dyDescent="0.25">
      <c r="A499" s="183"/>
      <c r="B499" s="190"/>
      <c r="C499" s="196"/>
      <c r="D499" s="23">
        <f>'[3]16 anys'!I79</f>
        <v>4</v>
      </c>
      <c r="E499" s="23">
        <f>'[3]16 anys'!N79</f>
        <v>4</v>
      </c>
      <c r="F499" s="24">
        <f>'[3]16 anys'!O79</f>
        <v>4</v>
      </c>
      <c r="G499" s="23">
        <f>'[3]16 anys'!R79</f>
        <v>5</v>
      </c>
      <c r="H499" s="23">
        <f>'[3]16 anys'!AB79</f>
        <v>6.666666666666667</v>
      </c>
      <c r="I499" s="24">
        <f>'[3]16 anys'!AC79</f>
        <v>5.8333333333333339</v>
      </c>
      <c r="J499" s="9">
        <f>'[3]16 anys'!AI79</f>
        <v>6.2777777777777786</v>
      </c>
    </row>
    <row r="500" spans="1:10" s="33" customFormat="1" x14ac:dyDescent="0.25">
      <c r="A500" s="183"/>
      <c r="B500" s="190"/>
      <c r="C500" s="196"/>
      <c r="D500" s="23">
        <f>'[3]16 anys'!I80</f>
        <v>8.6</v>
      </c>
      <c r="E500" s="23">
        <f>'[3]16 anys'!N80</f>
        <v>8</v>
      </c>
      <c r="F500" s="24">
        <f>'[3]16 anys'!O80</f>
        <v>8.3000000000000007</v>
      </c>
      <c r="G500" s="23">
        <f>'[3]16 anys'!R80</f>
        <v>7</v>
      </c>
      <c r="H500" s="23">
        <f>'[3]16 anys'!AB80</f>
        <v>8</v>
      </c>
      <c r="I500" s="24">
        <f>'[3]16 anys'!AC80</f>
        <v>7.5</v>
      </c>
      <c r="J500" s="9">
        <f>'[3]16 anys'!AI80</f>
        <v>7.9333333333333336</v>
      </c>
    </row>
    <row r="501" spans="1:10" s="33" customFormat="1" x14ac:dyDescent="0.25">
      <c r="A501" s="183"/>
      <c r="B501" s="190"/>
      <c r="C501" s="196"/>
      <c r="D501" s="23">
        <f>'[3]16 anys'!I87</f>
        <v>5</v>
      </c>
      <c r="E501" s="23">
        <f>'[3]16 anys'!N87</f>
        <v>5</v>
      </c>
      <c r="F501" s="24">
        <f>'[3]16 anys'!O87</f>
        <v>5</v>
      </c>
      <c r="G501" s="23">
        <f>'[3]16 anys'!R87</f>
        <v>5</v>
      </c>
      <c r="H501" s="23">
        <f>'[3]16 anys'!AB87</f>
        <v>7</v>
      </c>
      <c r="I501" s="24">
        <f>'[3]16 anys'!AC87</f>
        <v>6</v>
      </c>
      <c r="J501" s="9">
        <f>'[3]16 anys'!AI87</f>
        <v>6.666666666666667</v>
      </c>
    </row>
    <row r="502" spans="1:10" s="33" customFormat="1" x14ac:dyDescent="0.25">
      <c r="A502" s="183"/>
      <c r="B502" s="190"/>
      <c r="C502" s="196"/>
      <c r="D502" s="23">
        <f>'[3]16 anys'!I88</f>
        <v>8.25</v>
      </c>
      <c r="E502" s="23">
        <f>'[3]16 anys'!N88</f>
        <v>7</v>
      </c>
      <c r="F502" s="24">
        <f>'[3]16 anys'!O88</f>
        <v>7.625</v>
      </c>
      <c r="G502" s="23">
        <f>'[3]16 anys'!R88</f>
        <v>9</v>
      </c>
      <c r="H502" s="23">
        <f>'[3]16 anys'!AB88</f>
        <v>9</v>
      </c>
      <c r="I502" s="24">
        <f>'[3]16 anys'!AC88</f>
        <v>9</v>
      </c>
      <c r="J502" s="9">
        <f>'[3]16 anys'!AI88</f>
        <v>8.2083333333333339</v>
      </c>
    </row>
    <row r="503" spans="1:10" s="33" customFormat="1" x14ac:dyDescent="0.25">
      <c r="A503" s="183"/>
      <c r="B503" s="190"/>
      <c r="C503" s="196"/>
      <c r="D503" s="23">
        <f>'[3]16 anys'!I90</f>
        <v>5</v>
      </c>
      <c r="E503" s="23">
        <f>'[3]16 anys'!N90</f>
        <v>4.5</v>
      </c>
      <c r="F503" s="24">
        <f>'[3]16 anys'!O90</f>
        <v>4.75</v>
      </c>
      <c r="G503" s="23">
        <f>'[3]16 anys'!R90</f>
        <v>5</v>
      </c>
      <c r="H503" s="23">
        <f>'[3]16 anys'!AB90</f>
        <v>7</v>
      </c>
      <c r="I503" s="24">
        <f>'[3]16 anys'!AC90</f>
        <v>6</v>
      </c>
      <c r="J503" s="9">
        <f>'[3]16 anys'!AI90</f>
        <v>6.25</v>
      </c>
    </row>
    <row r="504" spans="1:10" s="33" customFormat="1" x14ac:dyDescent="0.25">
      <c r="A504" s="183"/>
      <c r="B504" s="190"/>
      <c r="C504" s="196"/>
      <c r="D504" s="23">
        <f>'[3]16 anys'!I94</f>
        <v>4.666666666666667</v>
      </c>
      <c r="E504" s="23">
        <f>'[3]16 anys'!N94</f>
        <v>1</v>
      </c>
      <c r="F504" s="24">
        <f>'[3]16 anys'!O94</f>
        <v>2.8333333333333335</v>
      </c>
      <c r="G504" s="23">
        <f>'[3]16 anys'!R94</f>
        <v>5</v>
      </c>
      <c r="H504" s="23">
        <f>'[3]16 anys'!AB94</f>
        <v>6.5</v>
      </c>
      <c r="I504" s="24">
        <f>'[3]16 anys'!AC94</f>
        <v>5.75</v>
      </c>
      <c r="J504" s="9">
        <f>'[3]16 anys'!AI94</f>
        <v>5.1458333333333339</v>
      </c>
    </row>
    <row r="505" spans="1:10" s="33" customFormat="1" x14ac:dyDescent="0.25">
      <c r="A505" s="183"/>
      <c r="B505" s="190"/>
      <c r="C505" s="196"/>
      <c r="D505" s="23">
        <f>'[3]16 anys'!I99</f>
        <v>5</v>
      </c>
      <c r="E505" s="23">
        <f>'[3]16 anys'!N99</f>
        <v>4.666666666666667</v>
      </c>
      <c r="F505" s="24">
        <f>'[3]16 anys'!O99</f>
        <v>4.8333333333333339</v>
      </c>
      <c r="G505" s="13"/>
      <c r="H505" s="23">
        <f>'[3]16 anys'!AB99</f>
        <v>8</v>
      </c>
      <c r="I505" s="24">
        <f>'[3]16 anys'!AC99</f>
        <v>8</v>
      </c>
      <c r="J505" s="9">
        <f>'[3]16 anys'!AI99</f>
        <v>6.6111111111111116</v>
      </c>
    </row>
    <row r="506" spans="1:10" s="33" customFormat="1" x14ac:dyDescent="0.25">
      <c r="A506" s="183"/>
      <c r="B506" s="190"/>
      <c r="C506" s="196"/>
      <c r="D506" s="23">
        <f>'[3]16 anys'!I100</f>
        <v>5</v>
      </c>
      <c r="E506" s="23">
        <f>'[3]16 anys'!N100</f>
        <v>2</v>
      </c>
      <c r="F506" s="24">
        <f>'[3]16 anys'!O100</f>
        <v>3.5</v>
      </c>
      <c r="G506" s="13"/>
      <c r="H506" s="23">
        <f>'[3]16 anys'!AB100</f>
        <v>5</v>
      </c>
      <c r="I506" s="24">
        <f>'[3]16 anys'!AC100</f>
        <v>5</v>
      </c>
      <c r="J506" s="9">
        <f>'[3]16 anys'!AI100</f>
        <v>6.2142857142857144</v>
      </c>
    </row>
    <row r="507" spans="1:10" s="33" customFormat="1" x14ac:dyDescent="0.25">
      <c r="A507" s="183"/>
      <c r="B507" s="190"/>
      <c r="C507" s="196"/>
      <c r="D507" s="23">
        <f>'[3]16 anys'!I102</f>
        <v>3.3333333333333335</v>
      </c>
      <c r="E507" s="23">
        <f>'[3]16 anys'!N102</f>
        <v>1</v>
      </c>
      <c r="F507" s="24">
        <f>'[3]16 anys'!O102</f>
        <v>2.166666666666667</v>
      </c>
      <c r="G507" s="13"/>
      <c r="H507" s="23">
        <f>'[3]16 anys'!AB102</f>
        <v>4</v>
      </c>
      <c r="I507" s="24">
        <f>'[3]16 anys'!AC102</f>
        <v>4</v>
      </c>
      <c r="J507" s="9">
        <f>'[3]16 anys'!AI102</f>
        <v>5.5277777777777786</v>
      </c>
    </row>
    <row r="508" spans="1:10" s="33" customFormat="1" x14ac:dyDescent="0.25">
      <c r="A508" s="183"/>
      <c r="B508" s="190"/>
      <c r="C508" s="196"/>
      <c r="D508" s="23">
        <f>'[3]16 anys'!I103</f>
        <v>4</v>
      </c>
      <c r="E508" s="23">
        <f>'[3]16 anys'!N103</f>
        <v>1</v>
      </c>
      <c r="F508" s="24">
        <f>'[3]16 anys'!O103</f>
        <v>2.5</v>
      </c>
      <c r="G508" s="13"/>
      <c r="H508" s="23">
        <f>'[3]16 anys'!AB103</f>
        <v>3</v>
      </c>
      <c r="I508" s="24">
        <f>'[3]16 anys'!AC103</f>
        <v>3</v>
      </c>
      <c r="J508" s="9">
        <f>'[3]16 anys'!AI103</f>
        <v>4.0714285714285712</v>
      </c>
    </row>
    <row r="509" spans="1:10" s="33" customFormat="1" x14ac:dyDescent="0.25">
      <c r="A509" s="183"/>
      <c r="B509" s="190"/>
      <c r="C509" s="196"/>
      <c r="D509" s="23">
        <f>'[3]16 anys'!I107</f>
        <v>5</v>
      </c>
      <c r="E509" s="23">
        <f>'[3]16 anys'!N107</f>
        <v>1</v>
      </c>
      <c r="F509" s="24">
        <f>'[3]16 anys'!O107</f>
        <v>3</v>
      </c>
      <c r="G509" s="13"/>
      <c r="H509" s="23">
        <f>'[3]16 anys'!AB107</f>
        <v>4</v>
      </c>
      <c r="I509" s="24">
        <f>'[3]16 anys'!AC107</f>
        <v>4</v>
      </c>
      <c r="J509" s="9">
        <f>'[3]16 anys'!AI107</f>
        <v>5.333333333333333</v>
      </c>
    </row>
    <row r="510" spans="1:10" s="33" customFormat="1" ht="15.75" thickBot="1" x14ac:dyDescent="0.3">
      <c r="A510" s="183"/>
      <c r="B510" s="191"/>
      <c r="C510" s="197"/>
      <c r="D510" s="14">
        <f>'[3]16 anys'!I109</f>
        <v>6</v>
      </c>
      <c r="E510" s="14">
        <f>'[3]16 anys'!N109</f>
        <v>7</v>
      </c>
      <c r="F510" s="15">
        <f>'[3]16 anys'!O109</f>
        <v>6.5</v>
      </c>
      <c r="G510" s="13"/>
      <c r="H510" s="14">
        <f>'[3]16 anys'!AB109</f>
        <v>6</v>
      </c>
      <c r="I510" s="15">
        <f>'[3]16 anys'!AC109</f>
        <v>6</v>
      </c>
      <c r="J510" s="16">
        <f>'[3]16 anys'!AI109</f>
        <v>7.25</v>
      </c>
    </row>
    <row r="511" spans="1:10" s="33" customFormat="1" x14ac:dyDescent="0.25">
      <c r="A511" s="203" t="s">
        <v>19</v>
      </c>
      <c r="B511" s="185" t="s">
        <v>11</v>
      </c>
      <c r="C511" s="187" t="s">
        <v>12</v>
      </c>
      <c r="D511" s="23">
        <f>'[3]17 anys'!I20</f>
        <v>9.3333333333333339</v>
      </c>
      <c r="E511" s="23">
        <f>'[3]17 anys'!N20</f>
        <v>9.5</v>
      </c>
      <c r="F511" s="24">
        <f>'[3]17 anys'!O20</f>
        <v>9.4166666666666679</v>
      </c>
      <c r="G511" s="102">
        <f>'[3]17 anys'!R20</f>
        <v>9</v>
      </c>
      <c r="H511" s="23">
        <f>'[3]17 anys'!Z20</f>
        <v>8.5</v>
      </c>
      <c r="I511" s="24">
        <f>'[3]17 anys'!AA20</f>
        <v>8.75</v>
      </c>
      <c r="J511" s="20">
        <f>'[3]17 anys'!AE20</f>
        <v>9.3888888888888893</v>
      </c>
    </row>
    <row r="512" spans="1:10" s="33" customFormat="1" x14ac:dyDescent="0.25">
      <c r="A512" s="204"/>
      <c r="B512" s="198"/>
      <c r="C512" s="199"/>
      <c r="D512" s="23">
        <f>'[3]17 anys'!I30</f>
        <v>9</v>
      </c>
      <c r="E512" s="23">
        <f>'[3]17 anys'!N30</f>
        <v>8</v>
      </c>
      <c r="F512" s="24">
        <f>'[3]17 anys'!O30</f>
        <v>8.5</v>
      </c>
      <c r="G512" s="23">
        <f>'[3]17 anys'!R30</f>
        <v>7</v>
      </c>
      <c r="H512" s="23">
        <f>'[3]17 anys'!Z30</f>
        <v>7.333333333333333</v>
      </c>
      <c r="I512" s="24">
        <f>'[3]17 anys'!AA30</f>
        <v>7.1666666666666661</v>
      </c>
      <c r="J512" s="9">
        <f>'[3]17 anys'!AE30</f>
        <v>8.2222222222222214</v>
      </c>
    </row>
    <row r="513" spans="1:10" s="33" customFormat="1" x14ac:dyDescent="0.25">
      <c r="A513" s="204"/>
      <c r="B513" s="198"/>
      <c r="C513" s="199"/>
      <c r="D513" s="7">
        <f>'[3]17 anys'!I49</f>
        <v>7</v>
      </c>
      <c r="E513" s="7">
        <f>'[3]17 anys'!N49</f>
        <v>7</v>
      </c>
      <c r="F513" s="8">
        <f>'[3]17 anys'!O49</f>
        <v>7</v>
      </c>
      <c r="G513" s="13"/>
      <c r="H513" s="7">
        <f>'[3]17 anys'!Z49</f>
        <v>5.666666666666667</v>
      </c>
      <c r="I513" s="8">
        <f>'[3]17 anys'!AA49</f>
        <v>5.666666666666667</v>
      </c>
      <c r="J513" s="9">
        <f>'[3]17 anys'!AE49</f>
        <v>7.5555555555555562</v>
      </c>
    </row>
    <row r="514" spans="1:10" s="33" customFormat="1" x14ac:dyDescent="0.25">
      <c r="A514" s="204"/>
      <c r="B514" s="198"/>
      <c r="C514" s="199"/>
      <c r="D514" s="23">
        <f>'[3]17 anys'!I53</f>
        <v>5.666666666666667</v>
      </c>
      <c r="E514" s="23">
        <f>'[3]17 anys'!N53</f>
        <v>5.5</v>
      </c>
      <c r="F514" s="24">
        <f>'[3]17 anys'!O53</f>
        <v>5.5833333333333339</v>
      </c>
      <c r="G514" s="23">
        <f>'[3]17 anys'!R53</f>
        <v>5</v>
      </c>
      <c r="H514" s="23">
        <f>'[3]17 anys'!Z53</f>
        <v>7.5</v>
      </c>
      <c r="I514" s="24">
        <f>'[3]17 anys'!AA53</f>
        <v>6.25</v>
      </c>
      <c r="J514" s="9">
        <f>'[3]17 anys'!AE53</f>
        <v>6.9444444444444455</v>
      </c>
    </row>
    <row r="515" spans="1:10" s="33" customFormat="1" x14ac:dyDescent="0.25">
      <c r="A515" s="204"/>
      <c r="B515" s="198"/>
      <c r="C515" s="199"/>
      <c r="D515" s="7">
        <f>'[3]17 anys'!I56</f>
        <v>8</v>
      </c>
      <c r="E515" s="7">
        <f>'[3]17 anys'!N56</f>
        <v>7.5</v>
      </c>
      <c r="F515" s="8">
        <f>'[3]17 anys'!O56</f>
        <v>7.75</v>
      </c>
      <c r="G515" s="13"/>
      <c r="H515" s="7">
        <f>'[3]17 anys'!Z56</f>
        <v>6.666666666666667</v>
      </c>
      <c r="I515" s="8">
        <f>'[3]17 anys'!AA56</f>
        <v>6.666666666666667</v>
      </c>
      <c r="J515" s="9">
        <f>'[3]17 anys'!AE56</f>
        <v>8.1388888888888893</v>
      </c>
    </row>
    <row r="516" spans="1:10" s="33" customFormat="1" x14ac:dyDescent="0.25">
      <c r="A516" s="204"/>
      <c r="B516" s="198"/>
      <c r="C516" s="199"/>
      <c r="D516" s="23">
        <f>'[3]17 anys'!I57</f>
        <v>9.6666666666666661</v>
      </c>
      <c r="E516" s="23">
        <f>'[3]17 anys'!N57</f>
        <v>7</v>
      </c>
      <c r="F516" s="24">
        <f>'[3]17 anys'!O57</f>
        <v>8.3333333333333321</v>
      </c>
      <c r="G516" s="13"/>
      <c r="H516" s="23">
        <f>'[3]17 anys'!Z57</f>
        <v>8</v>
      </c>
      <c r="I516" s="24">
        <f>'[3]17 anys'!AA57</f>
        <v>8</v>
      </c>
      <c r="J516" s="9">
        <f>'[3]17 anys'!AE57</f>
        <v>8.7777777777777768</v>
      </c>
    </row>
    <row r="517" spans="1:10" s="33" customFormat="1" x14ac:dyDescent="0.25">
      <c r="A517" s="204"/>
      <c r="B517" s="198"/>
      <c r="C517" s="199"/>
      <c r="D517" s="23">
        <f>'[3]17 anys'!I66</f>
        <v>7.6</v>
      </c>
      <c r="E517" s="23">
        <f>'[3]17 anys'!N66</f>
        <v>6.666666666666667</v>
      </c>
      <c r="F517" s="24">
        <f>'[3]17 anys'!O66</f>
        <v>7.1333333333333329</v>
      </c>
      <c r="G517" s="13"/>
      <c r="H517" s="13"/>
      <c r="I517" s="13"/>
      <c r="J517" s="9">
        <f>'[3]17 anys'!AE66</f>
        <v>8.5666666666666664</v>
      </c>
    </row>
    <row r="518" spans="1:10" s="33" customFormat="1" x14ac:dyDescent="0.25">
      <c r="A518" s="204"/>
      <c r="B518" s="198"/>
      <c r="C518" s="188"/>
      <c r="D518" s="10">
        <f>'[3]17 anys'!I67</f>
        <v>6.666666666666667</v>
      </c>
      <c r="E518" s="10">
        <f>'[3]17 anys'!N67</f>
        <v>6.333333333333333</v>
      </c>
      <c r="F518" s="11">
        <f>'[3]17 anys'!O67</f>
        <v>6.5</v>
      </c>
      <c r="G518" s="10">
        <f>'[3]17 anys'!R67</f>
        <v>9</v>
      </c>
      <c r="H518" s="10">
        <f>'[3]17 anys'!Z67</f>
        <v>9</v>
      </c>
      <c r="I518" s="11">
        <f>'[3]17 anys'!AA67</f>
        <v>9</v>
      </c>
      <c r="J518" s="12">
        <f>'[3]17 anys'!AE67</f>
        <v>8.5</v>
      </c>
    </row>
    <row r="519" spans="1:10" s="33" customFormat="1" x14ac:dyDescent="0.25">
      <c r="A519" s="204"/>
      <c r="B519" s="198"/>
      <c r="C519" s="200" t="s">
        <v>13</v>
      </c>
      <c r="D519" s="23">
        <f>'[3]17 anys'!I11</f>
        <v>6.333333333333333</v>
      </c>
      <c r="E519" s="23">
        <f>'[3]17 anys'!N11</f>
        <v>6.5</v>
      </c>
      <c r="F519" s="24">
        <f>'[3]17 anys'!O11</f>
        <v>6.4166666666666661</v>
      </c>
      <c r="G519" s="23">
        <f>'[3]17 anys'!R11</f>
        <v>5</v>
      </c>
      <c r="H519" s="23">
        <f>'[3]17 anys'!Z11</f>
        <v>6</v>
      </c>
      <c r="I519" s="24">
        <f>'[3]17 anys'!AA11</f>
        <v>5.5</v>
      </c>
      <c r="J519" s="9">
        <f>'[3]17 anys'!AE11</f>
        <v>6.9722222222222214</v>
      </c>
    </row>
    <row r="520" spans="1:10" s="33" customFormat="1" x14ac:dyDescent="0.25">
      <c r="A520" s="204"/>
      <c r="B520" s="198"/>
      <c r="C520" s="201"/>
      <c r="D520" s="23">
        <f>'[3]17 anys'!I15</f>
        <v>7.333333333333333</v>
      </c>
      <c r="E520" s="23">
        <f>'[3]17 anys'!N15</f>
        <v>7.5</v>
      </c>
      <c r="F520" s="24">
        <f>'[3]17 anys'!O15</f>
        <v>7.4166666666666661</v>
      </c>
      <c r="G520" s="23">
        <f>'[3]17 anys'!R15</f>
        <v>9</v>
      </c>
      <c r="H520" s="23">
        <f>'[3]17 anys'!Z15</f>
        <v>9.3333333333333339</v>
      </c>
      <c r="I520" s="24">
        <f>'[3]17 anys'!AA15</f>
        <v>9.1666666666666679</v>
      </c>
      <c r="J520" s="9">
        <f>'[3]17 anys'!AE15</f>
        <v>8.8611111111111125</v>
      </c>
    </row>
    <row r="521" spans="1:10" s="33" customFormat="1" x14ac:dyDescent="0.25">
      <c r="A521" s="204"/>
      <c r="B521" s="198"/>
      <c r="C521" s="201"/>
      <c r="D521" s="23">
        <f>'[3]17 anys'!I29</f>
        <v>8.3333333333333339</v>
      </c>
      <c r="E521" s="23">
        <f>'[3]17 anys'!N29</f>
        <v>8</v>
      </c>
      <c r="F521" s="24">
        <f>'[3]17 anys'!O29</f>
        <v>8.1666666666666679</v>
      </c>
      <c r="G521" s="23">
        <f>'[3]17 anys'!R29</f>
        <v>7</v>
      </c>
      <c r="H521" s="23">
        <f>'[3]17 anys'!Z29</f>
        <v>6.333333333333333</v>
      </c>
      <c r="I521" s="24">
        <f>'[3]17 anys'!AA29</f>
        <v>6.6666666666666661</v>
      </c>
      <c r="J521" s="9">
        <f>'[3]17 anys'!AE29</f>
        <v>8.2777777777777786</v>
      </c>
    </row>
    <row r="522" spans="1:10" s="33" customFormat="1" x14ac:dyDescent="0.25">
      <c r="A522" s="204"/>
      <c r="B522" s="198"/>
      <c r="C522" s="201"/>
      <c r="D522" s="23">
        <f>'[3]17 anys'!I58</f>
        <v>7.666666666666667</v>
      </c>
      <c r="E522" s="23">
        <f>'[3]17 anys'!N58</f>
        <v>9</v>
      </c>
      <c r="F522" s="24">
        <f>'[3]17 anys'!O58</f>
        <v>8.3333333333333339</v>
      </c>
      <c r="G522" s="23">
        <f>'[3]17 anys'!R58</f>
        <v>6</v>
      </c>
      <c r="H522" s="23">
        <f>'[3]17 anys'!Z58</f>
        <v>8</v>
      </c>
      <c r="I522" s="24">
        <f>'[3]17 anys'!AA58</f>
        <v>7</v>
      </c>
      <c r="J522" s="9">
        <f>'[3]17 anys'!AE58</f>
        <v>8.1111111111111125</v>
      </c>
    </row>
    <row r="523" spans="1:10" s="33" customFormat="1" x14ac:dyDescent="0.25">
      <c r="A523" s="204"/>
      <c r="B523" s="198"/>
      <c r="C523" s="201"/>
      <c r="D523" s="23">
        <f>'[3]17 anys'!I61</f>
        <v>7.333333333333333</v>
      </c>
      <c r="E523" s="23">
        <f>'[3]17 anys'!N61</f>
        <v>7.5</v>
      </c>
      <c r="F523" s="24">
        <f>'[3]17 anys'!O61</f>
        <v>7.4166666666666661</v>
      </c>
      <c r="G523" s="13"/>
      <c r="H523" s="23">
        <f>'[3]17 anys'!Z61</f>
        <v>8.3333333333333339</v>
      </c>
      <c r="I523" s="24">
        <f>'[3]17 anys'!AA61</f>
        <v>8.3333333333333339</v>
      </c>
      <c r="J523" s="9">
        <f>'[3]17 anys'!AE61</f>
        <v>8.5833333333333339</v>
      </c>
    </row>
    <row r="524" spans="1:10" s="33" customFormat="1" x14ac:dyDescent="0.25">
      <c r="A524" s="204"/>
      <c r="B524" s="186"/>
      <c r="C524" s="201"/>
      <c r="D524" s="10">
        <f>'[3]17 anys'!I111</f>
        <v>6.666666666666667</v>
      </c>
      <c r="E524" s="10">
        <f>'[3]17 anys'!N111</f>
        <v>7.5</v>
      </c>
      <c r="F524" s="11">
        <f>'[3]17 anys'!O111</f>
        <v>7.0833333333333339</v>
      </c>
      <c r="G524" s="30"/>
      <c r="H524" s="30"/>
      <c r="I524" s="30"/>
      <c r="J524" s="12">
        <f>'[3]17 anys'!AE111</f>
        <v>8.5208333333333339</v>
      </c>
    </row>
    <row r="525" spans="1:10" s="33" customFormat="1" x14ac:dyDescent="0.25">
      <c r="A525" s="204"/>
      <c r="B525" s="189" t="s">
        <v>14</v>
      </c>
      <c r="C525" s="192" t="s">
        <v>12</v>
      </c>
      <c r="D525" s="23">
        <f>'[3]17 anys'!I2</f>
        <v>9</v>
      </c>
      <c r="E525" s="23">
        <f>'[3]17 anys'!N2</f>
        <v>8.5</v>
      </c>
      <c r="F525" s="24">
        <f>'[3]17 anys'!O2</f>
        <v>8.75</v>
      </c>
      <c r="G525" s="23">
        <f>'[3]17 anys'!R2</f>
        <v>8</v>
      </c>
      <c r="H525" s="23">
        <f>'[3]17 anys'!Z2</f>
        <v>6.666666666666667</v>
      </c>
      <c r="I525" s="24">
        <f>'[3]17 anys'!AA2</f>
        <v>7.3333333333333339</v>
      </c>
      <c r="J525" s="9">
        <f>'[3]17 anys'!AE2</f>
        <v>8.3611111111111125</v>
      </c>
    </row>
    <row r="526" spans="1:10" s="33" customFormat="1" x14ac:dyDescent="0.25">
      <c r="A526" s="204"/>
      <c r="B526" s="190"/>
      <c r="C526" s="193"/>
      <c r="D526" s="23">
        <f>'[3]17 anys'!I3</f>
        <v>10</v>
      </c>
      <c r="E526" s="23">
        <f>'[3]17 anys'!N3</f>
        <v>9</v>
      </c>
      <c r="F526" s="24">
        <f>'[3]17 anys'!O3</f>
        <v>9.5</v>
      </c>
      <c r="G526" s="23">
        <f>'[3]17 anys'!R3</f>
        <v>9</v>
      </c>
      <c r="H526" s="23">
        <f>'[3]17 anys'!Z3</f>
        <v>9.3333333333333339</v>
      </c>
      <c r="I526" s="24">
        <f>'[3]17 anys'!AA3</f>
        <v>9.1666666666666679</v>
      </c>
      <c r="J526" s="9">
        <f>'[3]17 anys'!AE3</f>
        <v>9.5555555555555554</v>
      </c>
    </row>
    <row r="527" spans="1:10" s="33" customFormat="1" x14ac:dyDescent="0.25">
      <c r="A527" s="204"/>
      <c r="B527" s="190"/>
      <c r="C527" s="193"/>
      <c r="D527" s="23">
        <f>'[3]17 anys'!I4</f>
        <v>10</v>
      </c>
      <c r="E527" s="23">
        <f>'[3]17 anys'!N4</f>
        <v>10</v>
      </c>
      <c r="F527" s="24">
        <f>'[3]17 anys'!O4</f>
        <v>10</v>
      </c>
      <c r="G527" s="23">
        <f>'[3]17 anys'!R4</f>
        <v>9</v>
      </c>
      <c r="H527" s="23">
        <f>'[3]17 anys'!Z4</f>
        <v>9.6666666666666661</v>
      </c>
      <c r="I527" s="24">
        <f>'[3]17 anys'!AA4</f>
        <v>9.3333333333333321</v>
      </c>
      <c r="J527" s="9">
        <f>'[3]17 anys'!AE4</f>
        <v>9.7777777777777768</v>
      </c>
    </row>
    <row r="528" spans="1:10" s="33" customFormat="1" x14ac:dyDescent="0.25">
      <c r="A528" s="204"/>
      <c r="B528" s="190"/>
      <c r="C528" s="193"/>
      <c r="D528" s="23">
        <f>'[3]17 anys'!I5</f>
        <v>7.666666666666667</v>
      </c>
      <c r="E528" s="23">
        <f>'[3]17 anys'!N5</f>
        <v>6</v>
      </c>
      <c r="F528" s="24">
        <f>'[3]17 anys'!O5</f>
        <v>6.8333333333333339</v>
      </c>
      <c r="G528" s="23">
        <f>'[3]17 anys'!R5</f>
        <v>5</v>
      </c>
      <c r="H528" s="23">
        <f>'[3]17 anys'!Z5</f>
        <v>5</v>
      </c>
      <c r="I528" s="24">
        <f>'[3]17 anys'!AA5</f>
        <v>5</v>
      </c>
      <c r="J528" s="9">
        <f>'[3]17 anys'!AE5</f>
        <v>6.9444444444444455</v>
      </c>
    </row>
    <row r="529" spans="1:10" s="33" customFormat="1" x14ac:dyDescent="0.25">
      <c r="A529" s="204"/>
      <c r="B529" s="190"/>
      <c r="C529" s="193"/>
      <c r="D529" s="23">
        <f>'[3]17 anys'!I7</f>
        <v>8.6666666666666661</v>
      </c>
      <c r="E529" s="23">
        <f>'[3]17 anys'!N7</f>
        <v>8.5</v>
      </c>
      <c r="F529" s="24">
        <f>'[3]17 anys'!O7</f>
        <v>8.5833333333333321</v>
      </c>
      <c r="G529" s="23">
        <f>'[3]17 anys'!R7</f>
        <v>8</v>
      </c>
      <c r="H529" s="23">
        <f>'[3]17 anys'!Z7</f>
        <v>8</v>
      </c>
      <c r="I529" s="24">
        <f>'[3]17 anys'!AA7</f>
        <v>8</v>
      </c>
      <c r="J529" s="9">
        <f>'[3]17 anys'!AE7</f>
        <v>8.8611111111111107</v>
      </c>
    </row>
    <row r="530" spans="1:10" s="33" customFormat="1" x14ac:dyDescent="0.25">
      <c r="A530" s="204"/>
      <c r="B530" s="190"/>
      <c r="C530" s="193"/>
      <c r="D530" s="23">
        <f>'[3]17 anys'!I9</f>
        <v>6.333333333333333</v>
      </c>
      <c r="E530" s="23">
        <f>'[3]17 anys'!N9</f>
        <v>6</v>
      </c>
      <c r="F530" s="24">
        <f>'[3]17 anys'!O9</f>
        <v>6.1666666666666661</v>
      </c>
      <c r="G530" s="23">
        <f>'[3]17 anys'!R9</f>
        <v>5</v>
      </c>
      <c r="H530" s="23">
        <f>'[3]17 anys'!Z9</f>
        <v>5</v>
      </c>
      <c r="I530" s="24">
        <f>'[3]17 anys'!AA9</f>
        <v>5</v>
      </c>
      <c r="J530" s="9">
        <f>'[3]17 anys'!AE9</f>
        <v>6.3888888888888884</v>
      </c>
    </row>
    <row r="531" spans="1:10" s="33" customFormat="1" x14ac:dyDescent="0.25">
      <c r="A531" s="204"/>
      <c r="B531" s="190"/>
      <c r="C531" s="193"/>
      <c r="D531" s="23">
        <f>'[3]17 anys'!I16</f>
        <v>5.666666666666667</v>
      </c>
      <c r="E531" s="23">
        <f>'[3]17 anys'!N16</f>
        <v>5.5</v>
      </c>
      <c r="F531" s="24">
        <f>'[3]17 anys'!O16</f>
        <v>5.5833333333333339</v>
      </c>
      <c r="G531" s="23">
        <f>'[3]17 anys'!R16</f>
        <v>7</v>
      </c>
      <c r="H531" s="23">
        <f>'[3]17 anys'!Z16</f>
        <v>5.333333333333333</v>
      </c>
      <c r="I531" s="24">
        <f>'[3]17 anys'!AA16</f>
        <v>6.1666666666666661</v>
      </c>
      <c r="J531" s="9">
        <f>'[3]17 anys'!AE16</f>
        <v>7.25</v>
      </c>
    </row>
    <row r="532" spans="1:10" s="33" customFormat="1" x14ac:dyDescent="0.25">
      <c r="A532" s="204"/>
      <c r="B532" s="190"/>
      <c r="C532" s="193"/>
      <c r="D532" s="23">
        <f>'[3]17 anys'!I17</f>
        <v>7.333333333333333</v>
      </c>
      <c r="E532" s="23">
        <f>'[3]17 anys'!N17</f>
        <v>7.5</v>
      </c>
      <c r="F532" s="24">
        <f>'[3]17 anys'!O17</f>
        <v>7.4166666666666661</v>
      </c>
      <c r="G532" s="23">
        <f>'[3]17 anys'!R17</f>
        <v>5</v>
      </c>
      <c r="H532" s="23">
        <f>'[3]17 anys'!Z17</f>
        <v>6.333333333333333</v>
      </c>
      <c r="I532" s="24">
        <f>'[3]17 anys'!AA17</f>
        <v>5.6666666666666661</v>
      </c>
      <c r="J532" s="9">
        <f>'[3]17 anys'!AE17</f>
        <v>7.6944444444444438</v>
      </c>
    </row>
    <row r="533" spans="1:10" s="33" customFormat="1" x14ac:dyDescent="0.25">
      <c r="A533" s="204"/>
      <c r="B533" s="190"/>
      <c r="C533" s="193"/>
      <c r="D533" s="23">
        <f>'[3]17 anys'!I23</f>
        <v>8.6666666666666661</v>
      </c>
      <c r="E533" s="23">
        <f>'[3]17 anys'!N23</f>
        <v>9</v>
      </c>
      <c r="F533" s="24">
        <f>'[3]17 anys'!O23</f>
        <v>8.8333333333333321</v>
      </c>
      <c r="G533" s="23">
        <f>'[3]17 anys'!R23</f>
        <v>8</v>
      </c>
      <c r="H533" s="23">
        <f>'[3]17 anys'!Z23</f>
        <v>8.3333333333333339</v>
      </c>
      <c r="I533" s="24">
        <f>'[3]17 anys'!AA23</f>
        <v>8.1666666666666679</v>
      </c>
      <c r="J533" s="9">
        <f>'[3]17 anys'!AE23</f>
        <v>9</v>
      </c>
    </row>
    <row r="534" spans="1:10" s="33" customFormat="1" x14ac:dyDescent="0.25">
      <c r="A534" s="204"/>
      <c r="B534" s="190"/>
      <c r="C534" s="193"/>
      <c r="D534" s="23">
        <f>'[3]17 anys'!I24</f>
        <v>7.333333333333333</v>
      </c>
      <c r="E534" s="23">
        <f>'[3]17 anys'!N24</f>
        <v>5</v>
      </c>
      <c r="F534" s="24">
        <f>'[3]17 anys'!O24</f>
        <v>6.1666666666666661</v>
      </c>
      <c r="G534" s="23">
        <f>'[3]17 anys'!R24</f>
        <v>5</v>
      </c>
      <c r="H534" s="23">
        <f>'[3]17 anys'!Z24</f>
        <v>5.333333333333333</v>
      </c>
      <c r="I534" s="24">
        <f>'[3]17 anys'!AA24</f>
        <v>5.1666666666666661</v>
      </c>
      <c r="J534" s="9">
        <f>'[3]17 anys'!AE24</f>
        <v>6.4444444444444438</v>
      </c>
    </row>
    <row r="535" spans="1:10" s="33" customFormat="1" x14ac:dyDescent="0.25">
      <c r="A535" s="204"/>
      <c r="B535" s="190"/>
      <c r="C535" s="193"/>
      <c r="D535" s="23">
        <f>'[3]17 anys'!I25</f>
        <v>6</v>
      </c>
      <c r="E535" s="23">
        <f>'[3]17 anys'!N25</f>
        <v>7</v>
      </c>
      <c r="F535" s="24">
        <f>'[3]17 anys'!O25</f>
        <v>6.5</v>
      </c>
      <c r="G535" s="23">
        <f>'[3]17 anys'!R25</f>
        <v>5</v>
      </c>
      <c r="H535" s="23">
        <f>'[3]17 anys'!Z25</f>
        <v>6.333333333333333</v>
      </c>
      <c r="I535" s="24">
        <f>'[3]17 anys'!AA25</f>
        <v>5.6666666666666661</v>
      </c>
      <c r="J535" s="9">
        <f>'[3]17 anys'!AE25</f>
        <v>6.7222222222222214</v>
      </c>
    </row>
    <row r="536" spans="1:10" s="33" customFormat="1" x14ac:dyDescent="0.25">
      <c r="A536" s="204"/>
      <c r="B536" s="190"/>
      <c r="C536" s="193"/>
      <c r="D536" s="23">
        <f>'[3]17 anys'!I35</f>
        <v>6.666666666666667</v>
      </c>
      <c r="E536" s="23">
        <f>'[3]17 anys'!N35</f>
        <v>6.5</v>
      </c>
      <c r="F536" s="24">
        <f>'[3]17 anys'!O35</f>
        <v>6.5833333333333339</v>
      </c>
      <c r="G536" s="23">
        <f>'[3]17 anys'!R35</f>
        <v>6</v>
      </c>
      <c r="H536" s="23">
        <f>'[3]17 anys'!Z35</f>
        <v>7.666666666666667</v>
      </c>
      <c r="I536" s="24">
        <f>'[3]17 anys'!AA35</f>
        <v>6.8333333333333339</v>
      </c>
      <c r="J536" s="9">
        <f>'[3]17 anys'!AE35</f>
        <v>7.4722222222222223</v>
      </c>
    </row>
    <row r="537" spans="1:10" s="33" customFormat="1" x14ac:dyDescent="0.25">
      <c r="A537" s="204"/>
      <c r="B537" s="190"/>
      <c r="C537" s="193"/>
      <c r="D537" s="23">
        <f>'[3]17 anys'!I37</f>
        <v>7</v>
      </c>
      <c r="E537" s="23">
        <f>'[3]17 anys'!N37</f>
        <v>9</v>
      </c>
      <c r="F537" s="24">
        <f>'[3]17 anys'!O37</f>
        <v>8</v>
      </c>
      <c r="G537" s="23">
        <f>'[3]17 anys'!R37</f>
        <v>6</v>
      </c>
      <c r="H537" s="23">
        <f>'[3]17 anys'!Z37</f>
        <v>6.666666666666667</v>
      </c>
      <c r="I537" s="24">
        <f>'[3]17 anys'!AA37</f>
        <v>6.3333333333333339</v>
      </c>
      <c r="J537" s="9">
        <f>'[3]17 anys'!AE37</f>
        <v>7.7777777777777786</v>
      </c>
    </row>
    <row r="538" spans="1:10" s="33" customFormat="1" x14ac:dyDescent="0.25">
      <c r="A538" s="204"/>
      <c r="B538" s="190"/>
      <c r="C538" s="193"/>
      <c r="D538" s="23">
        <f>'[3]17 anys'!I38</f>
        <v>10</v>
      </c>
      <c r="E538" s="23">
        <f>'[3]17 anys'!N38</f>
        <v>10</v>
      </c>
      <c r="F538" s="24">
        <f>'[3]17 anys'!O38</f>
        <v>10</v>
      </c>
      <c r="G538" s="23">
        <f>'[3]17 anys'!R38</f>
        <v>10</v>
      </c>
      <c r="H538" s="23">
        <f>'[3]17 anys'!Z38</f>
        <v>10</v>
      </c>
      <c r="I538" s="24">
        <f>'[3]17 anys'!AA38</f>
        <v>10</v>
      </c>
      <c r="J538" s="9">
        <f>'[3]17 anys'!AE38</f>
        <v>10</v>
      </c>
    </row>
    <row r="539" spans="1:10" s="33" customFormat="1" x14ac:dyDescent="0.25">
      <c r="A539" s="204"/>
      <c r="B539" s="190"/>
      <c r="C539" s="193"/>
      <c r="D539" s="23">
        <f>'[3]17 anys'!I41</f>
        <v>7.666666666666667</v>
      </c>
      <c r="E539" s="23">
        <f>'[3]17 anys'!N41</f>
        <v>6</v>
      </c>
      <c r="F539" s="24">
        <f>'[3]17 anys'!O41</f>
        <v>6.8333333333333339</v>
      </c>
      <c r="G539" s="23">
        <f>'[3]17 anys'!R41</f>
        <v>6</v>
      </c>
      <c r="H539" s="23">
        <f>'[3]17 anys'!Z41</f>
        <v>7.666666666666667</v>
      </c>
      <c r="I539" s="24">
        <f>'[3]17 anys'!AA41</f>
        <v>6.8333333333333339</v>
      </c>
      <c r="J539" s="9">
        <f>'[3]17 anys'!AE41</f>
        <v>7.8888888888888893</v>
      </c>
    </row>
    <row r="540" spans="1:10" s="33" customFormat="1" x14ac:dyDescent="0.25">
      <c r="A540" s="204"/>
      <c r="B540" s="190"/>
      <c r="C540" s="193"/>
      <c r="D540" s="23">
        <f>'[3]17 anys'!I42</f>
        <v>10</v>
      </c>
      <c r="E540" s="23">
        <f>'[3]17 anys'!N42</f>
        <v>10</v>
      </c>
      <c r="F540" s="24">
        <f>'[3]17 anys'!O42</f>
        <v>10</v>
      </c>
      <c r="G540" s="23">
        <f>'[3]17 anys'!R42</f>
        <v>8</v>
      </c>
      <c r="H540" s="23">
        <f>'[3]17 anys'!Z42</f>
        <v>9.6666666666666661</v>
      </c>
      <c r="I540" s="24">
        <f>'[3]17 anys'!AA42</f>
        <v>8.8333333333333321</v>
      </c>
      <c r="J540" s="9">
        <f>'[3]17 anys'!AE42</f>
        <v>9.6111111111111107</v>
      </c>
    </row>
    <row r="541" spans="1:10" s="33" customFormat="1" x14ac:dyDescent="0.25">
      <c r="A541" s="204"/>
      <c r="B541" s="190"/>
      <c r="C541" s="193"/>
      <c r="D541" s="23">
        <f>'[3]17 anys'!I45</f>
        <v>6</v>
      </c>
      <c r="E541" s="23">
        <f>'[3]17 anys'!N45</f>
        <v>5.5</v>
      </c>
      <c r="F541" s="24">
        <f>'[3]17 anys'!O45</f>
        <v>5.75</v>
      </c>
      <c r="G541" s="23">
        <f>'[3]17 anys'!R45</f>
        <v>5</v>
      </c>
      <c r="H541" s="23">
        <f>'[3]17 anys'!Z45</f>
        <v>5.333333333333333</v>
      </c>
      <c r="I541" s="24">
        <f>'[3]17 anys'!AA45</f>
        <v>5.1666666666666661</v>
      </c>
      <c r="J541" s="9">
        <f>'[3]17 anys'!AE45</f>
        <v>5.9722222222222214</v>
      </c>
    </row>
    <row r="542" spans="1:10" s="33" customFormat="1" x14ac:dyDescent="0.25">
      <c r="A542" s="204"/>
      <c r="B542" s="190"/>
      <c r="C542" s="193"/>
      <c r="D542" s="23">
        <f>'[3]17 anys'!I46</f>
        <v>6.333333333333333</v>
      </c>
      <c r="E542" s="23">
        <f>'[3]17 anys'!N46</f>
        <v>6</v>
      </c>
      <c r="F542" s="24">
        <f>'[3]17 anys'!O46</f>
        <v>6.1666666666666661</v>
      </c>
      <c r="G542" s="23">
        <f>'[3]17 anys'!R46</f>
        <v>5</v>
      </c>
      <c r="H542" s="23">
        <f>'[3]17 anys'!Z46</f>
        <v>5.333333333333333</v>
      </c>
      <c r="I542" s="24">
        <f>'[3]17 anys'!AA46</f>
        <v>5.1666666666666661</v>
      </c>
      <c r="J542" s="9">
        <f>'[3]17 anys'!AE46</f>
        <v>6.7777777777777777</v>
      </c>
    </row>
    <row r="543" spans="1:10" s="33" customFormat="1" x14ac:dyDescent="0.25">
      <c r="A543" s="204"/>
      <c r="B543" s="190"/>
      <c r="C543" s="193"/>
      <c r="D543" s="23">
        <f>'[3]17 anys'!I47</f>
        <v>8</v>
      </c>
      <c r="E543" s="23">
        <f>'[3]17 anys'!N47</f>
        <v>8.5</v>
      </c>
      <c r="F543" s="24">
        <f>'[3]17 anys'!O47</f>
        <v>8.25</v>
      </c>
      <c r="G543" s="23">
        <f>'[3]17 anys'!R47</f>
        <v>7</v>
      </c>
      <c r="H543" s="23">
        <f>'[3]17 anys'!Z47</f>
        <v>7.333333333333333</v>
      </c>
      <c r="I543" s="24">
        <f>'[3]17 anys'!AA47</f>
        <v>7.1666666666666661</v>
      </c>
      <c r="J543" s="9">
        <f>'[3]17 anys'!AE47</f>
        <v>8.4722222222222214</v>
      </c>
    </row>
    <row r="544" spans="1:10" s="33" customFormat="1" x14ac:dyDescent="0.25">
      <c r="A544" s="204"/>
      <c r="B544" s="190"/>
      <c r="C544" s="193"/>
      <c r="D544" s="23">
        <f>'[3]17 anys'!I48</f>
        <v>5</v>
      </c>
      <c r="E544" s="23">
        <f>'[3]17 anys'!N48</f>
        <v>6</v>
      </c>
      <c r="F544" s="24">
        <f>'[3]17 anys'!O48</f>
        <v>5.5</v>
      </c>
      <c r="G544" s="23">
        <f>'[3]17 anys'!R48</f>
        <v>5</v>
      </c>
      <c r="H544" s="23">
        <f>'[3]17 anys'!Z48</f>
        <v>5</v>
      </c>
      <c r="I544" s="24">
        <f>'[3]17 anys'!AA48</f>
        <v>5</v>
      </c>
      <c r="J544" s="9">
        <f>'[3]17 anys'!AE48</f>
        <v>6.166666666666667</v>
      </c>
    </row>
    <row r="545" spans="1:10" s="33" customFormat="1" x14ac:dyDescent="0.25">
      <c r="A545" s="204"/>
      <c r="B545" s="190"/>
      <c r="C545" s="193"/>
      <c r="D545" s="23">
        <f>'[3]17 anys'!I50</f>
        <v>7.333333333333333</v>
      </c>
      <c r="E545" s="23">
        <f>'[3]17 anys'!N50</f>
        <v>6.5</v>
      </c>
      <c r="F545" s="24">
        <f>'[3]17 anys'!O50</f>
        <v>6.9166666666666661</v>
      </c>
      <c r="G545" s="23">
        <f>'[3]17 anys'!R50</f>
        <v>7</v>
      </c>
      <c r="H545" s="23">
        <f>'[3]17 anys'!Z50</f>
        <v>7</v>
      </c>
      <c r="I545" s="24">
        <f>'[3]17 anys'!AA50</f>
        <v>7</v>
      </c>
      <c r="J545" s="9">
        <f>'[3]17 anys'!AE50</f>
        <v>7.9722222222222214</v>
      </c>
    </row>
    <row r="546" spans="1:10" s="33" customFormat="1" x14ac:dyDescent="0.25">
      <c r="A546" s="204"/>
      <c r="B546" s="190"/>
      <c r="C546" s="193"/>
      <c r="D546" s="7">
        <f>'[3]17 anys'!I59</f>
        <v>9</v>
      </c>
      <c r="E546" s="7">
        <f>'[3]17 anys'!N59</f>
        <v>8.5</v>
      </c>
      <c r="F546" s="8">
        <f>'[3]17 anys'!O59</f>
        <v>8.75</v>
      </c>
      <c r="G546" s="7">
        <f>'[3]17 anys'!R59</f>
        <v>5</v>
      </c>
      <c r="H546" s="7">
        <f>'[3]17 anys'!Z59</f>
        <v>7</v>
      </c>
      <c r="I546" s="8">
        <f>'[3]17 anys'!AA59</f>
        <v>6</v>
      </c>
      <c r="J546" s="9">
        <f>'[3]17 anys'!AE59</f>
        <v>7.583333333333333</v>
      </c>
    </row>
    <row r="547" spans="1:10" s="33" customFormat="1" x14ac:dyDescent="0.25">
      <c r="A547" s="204"/>
      <c r="B547" s="190"/>
      <c r="C547" s="193"/>
      <c r="D547" s="23">
        <f>'[3]17 anys'!I60</f>
        <v>10</v>
      </c>
      <c r="E547" s="23">
        <f>'[3]17 anys'!N60</f>
        <v>9</v>
      </c>
      <c r="F547" s="24">
        <f>'[3]17 anys'!O60</f>
        <v>9.5</v>
      </c>
      <c r="G547" s="23">
        <f>'[3]17 anys'!R60</f>
        <v>8</v>
      </c>
      <c r="H547" s="23">
        <f>'[3]17 anys'!Z60</f>
        <v>7.666666666666667</v>
      </c>
      <c r="I547" s="24">
        <f>'[3]17 anys'!AA60</f>
        <v>7.8333333333333339</v>
      </c>
      <c r="J547" s="9">
        <f>'[3]17 anys'!AE60</f>
        <v>9.1111111111111125</v>
      </c>
    </row>
    <row r="548" spans="1:10" s="33" customFormat="1" x14ac:dyDescent="0.25">
      <c r="A548" s="204"/>
      <c r="B548" s="190"/>
      <c r="C548" s="193"/>
      <c r="D548" s="23">
        <f>'[3]17 anys'!I62</f>
        <v>5.5</v>
      </c>
      <c r="E548" s="23">
        <f>'[3]17 anys'!N62</f>
        <v>5.5</v>
      </c>
      <c r="F548" s="24">
        <f>'[3]17 anys'!O62</f>
        <v>5.5</v>
      </c>
      <c r="G548" s="13"/>
      <c r="H548" s="23">
        <f>'[3]17 anys'!Z62</f>
        <v>5</v>
      </c>
      <c r="I548" s="24">
        <f>'[3]17 anys'!AA62</f>
        <v>5</v>
      </c>
      <c r="J548" s="9">
        <f>'[3]17 anys'!AE62</f>
        <v>6.5</v>
      </c>
    </row>
    <row r="549" spans="1:10" s="33" customFormat="1" x14ac:dyDescent="0.25">
      <c r="A549" s="204"/>
      <c r="B549" s="190"/>
      <c r="C549" s="193"/>
      <c r="D549" s="23">
        <f>'[3]17 anys'!I64</f>
        <v>7.25</v>
      </c>
      <c r="E549" s="23">
        <f>'[3]17 anys'!N64</f>
        <v>6</v>
      </c>
      <c r="F549" s="24">
        <f>'[3]17 anys'!O64</f>
        <v>6.625</v>
      </c>
      <c r="G549" s="23">
        <f>'[3]17 anys'!R64</f>
        <v>5</v>
      </c>
      <c r="H549" s="23">
        <f>'[3]17 anys'!Z64</f>
        <v>7</v>
      </c>
      <c r="I549" s="24">
        <f>'[3]17 anys'!AA64</f>
        <v>6</v>
      </c>
      <c r="J549" s="9">
        <f>'[3]17 anys'!AE64</f>
        <v>7.208333333333333</v>
      </c>
    </row>
    <row r="550" spans="1:10" s="33" customFormat="1" x14ac:dyDescent="0.25">
      <c r="A550" s="204"/>
      <c r="B550" s="190"/>
      <c r="C550" s="193"/>
      <c r="D550" s="23">
        <f>'[3]17 anys'!I65</f>
        <v>5.25</v>
      </c>
      <c r="E550" s="23">
        <f>'[3]17 anys'!N65</f>
        <v>5</v>
      </c>
      <c r="F550" s="24">
        <f>'[3]17 anys'!O65</f>
        <v>5.125</v>
      </c>
      <c r="G550" s="23">
        <f>'[3]17 anys'!R65</f>
        <v>5</v>
      </c>
      <c r="H550" s="23">
        <f>'[3]17 anys'!Z65</f>
        <v>5</v>
      </c>
      <c r="I550" s="24">
        <f>'[3]17 anys'!AA65</f>
        <v>5</v>
      </c>
      <c r="J550" s="9">
        <f>'[3]17 anys'!AE65</f>
        <v>5.375</v>
      </c>
    </row>
    <row r="551" spans="1:10" s="33" customFormat="1" x14ac:dyDescent="0.25">
      <c r="A551" s="204"/>
      <c r="B551" s="190"/>
      <c r="C551" s="193"/>
      <c r="D551" s="23">
        <f>'[3]17 anys'!I69</f>
        <v>8.75</v>
      </c>
      <c r="E551" s="23">
        <f>'[3]17 anys'!N69</f>
        <v>7.5</v>
      </c>
      <c r="F551" s="24">
        <f>'[3]17 anys'!O69</f>
        <v>8.125</v>
      </c>
      <c r="G551" s="13"/>
      <c r="H551" s="23">
        <f>'[3]17 anys'!Z69</f>
        <v>7</v>
      </c>
      <c r="I551" s="24">
        <f>'[3]17 anys'!AA69</f>
        <v>7</v>
      </c>
      <c r="J551" s="9">
        <f>'[3]17 anys'!AE69</f>
        <v>8.53125</v>
      </c>
    </row>
    <row r="552" spans="1:10" s="33" customFormat="1" x14ac:dyDescent="0.25">
      <c r="A552" s="204"/>
      <c r="B552" s="190"/>
      <c r="C552" s="193"/>
      <c r="D552" s="23">
        <f>'[3]17 anys'!I70</f>
        <v>8.3333333333333339</v>
      </c>
      <c r="E552" s="23">
        <f>'[3]17 anys'!N70</f>
        <v>6.5</v>
      </c>
      <c r="F552" s="24">
        <f>'[3]17 anys'!O70</f>
        <v>7.416666666666667</v>
      </c>
      <c r="G552" s="23">
        <f>'[3]17 anys'!R70</f>
        <v>5</v>
      </c>
      <c r="H552" s="23">
        <f>'[3]17 anys'!Z70</f>
        <v>6</v>
      </c>
      <c r="I552" s="24">
        <f>'[3]17 anys'!AA70</f>
        <v>5.5</v>
      </c>
      <c r="J552" s="9">
        <f>'[3]17 anys'!AE70</f>
        <v>7.729166666666667</v>
      </c>
    </row>
    <row r="553" spans="1:10" s="33" customFormat="1" x14ac:dyDescent="0.25">
      <c r="A553" s="204"/>
      <c r="B553" s="190"/>
      <c r="C553" s="193"/>
      <c r="D553" s="23">
        <f>'[3]17 anys'!I72</f>
        <v>7.75</v>
      </c>
      <c r="E553" s="23">
        <f>'[3]17 anys'!N72</f>
        <v>7.5</v>
      </c>
      <c r="F553" s="24">
        <f>'[3]17 anys'!O72</f>
        <v>7.625</v>
      </c>
      <c r="G553" s="13"/>
      <c r="H553" s="23">
        <f>'[3]17 anys'!Z72</f>
        <v>9</v>
      </c>
      <c r="I553" s="24">
        <f>'[3]17 anys'!AA72</f>
        <v>9</v>
      </c>
      <c r="J553" s="9">
        <f>'[3]17 anys'!AE72</f>
        <v>8.875</v>
      </c>
    </row>
    <row r="554" spans="1:10" s="33" customFormat="1" x14ac:dyDescent="0.25">
      <c r="A554" s="204"/>
      <c r="B554" s="190"/>
      <c r="C554" s="193"/>
      <c r="D554" s="23">
        <f>'[3]17 anys'!I74</f>
        <v>5.75</v>
      </c>
      <c r="E554" s="23">
        <f>'[3]17 anys'!N74</f>
        <v>5.25</v>
      </c>
      <c r="F554" s="24">
        <f>'[3]17 anys'!O74</f>
        <v>5.5</v>
      </c>
      <c r="G554" s="13"/>
      <c r="H554" s="23">
        <f>'[3]17 anys'!Z74</f>
        <v>5</v>
      </c>
      <c r="I554" s="24">
        <f>'[3]17 anys'!AA74</f>
        <v>5</v>
      </c>
      <c r="J554" s="9">
        <f>'[3]17 anys'!AE74</f>
        <v>5.833333333333333</v>
      </c>
    </row>
    <row r="555" spans="1:10" s="33" customFormat="1" x14ac:dyDescent="0.25">
      <c r="A555" s="204"/>
      <c r="B555" s="190"/>
      <c r="C555" s="193"/>
      <c r="D555" s="23">
        <f>'[3]17 anys'!I76</f>
        <v>7.666666666666667</v>
      </c>
      <c r="E555" s="23">
        <f>'[3]17 anys'!N76</f>
        <v>8.75</v>
      </c>
      <c r="F555" s="24">
        <f>'[3]17 anys'!O76</f>
        <v>8.2083333333333339</v>
      </c>
      <c r="G555" s="23">
        <f>'[3]17 anys'!R76</f>
        <v>5</v>
      </c>
      <c r="H555" s="23">
        <f>'[3]17 anys'!Z76</f>
        <v>8</v>
      </c>
      <c r="I555" s="24">
        <f>'[3]17 anys'!AA76</f>
        <v>6.5</v>
      </c>
      <c r="J555" s="9">
        <f>'[3]17 anys'!AE76</f>
        <v>7.9027777777777786</v>
      </c>
    </row>
    <row r="556" spans="1:10" s="33" customFormat="1" x14ac:dyDescent="0.25">
      <c r="A556" s="204"/>
      <c r="B556" s="190"/>
      <c r="C556" s="193"/>
      <c r="D556" s="23">
        <f>'[3]17 anys'!I77</f>
        <v>7.75</v>
      </c>
      <c r="E556" s="23">
        <f>'[3]17 anys'!N77</f>
        <v>6</v>
      </c>
      <c r="F556" s="24">
        <f>'[3]17 anys'!O77</f>
        <v>6.875</v>
      </c>
      <c r="G556" s="13"/>
      <c r="H556" s="23">
        <f>'[3]17 anys'!Z77</f>
        <v>6</v>
      </c>
      <c r="I556" s="24">
        <f>'[3]17 anys'!AA77</f>
        <v>6</v>
      </c>
      <c r="J556" s="9">
        <f>'[3]17 anys'!AE77</f>
        <v>7.291666666666667</v>
      </c>
    </row>
    <row r="557" spans="1:10" s="33" customFormat="1" x14ac:dyDescent="0.25">
      <c r="A557" s="204"/>
      <c r="B557" s="190"/>
      <c r="C557" s="193"/>
      <c r="D557" s="23">
        <f>'[3]17 anys'!I78</f>
        <v>6</v>
      </c>
      <c r="E557" s="23">
        <f>'[3]17 anys'!N78</f>
        <v>7.25</v>
      </c>
      <c r="F557" s="24">
        <f>'[3]17 anys'!O78</f>
        <v>6.625</v>
      </c>
      <c r="G557" s="13"/>
      <c r="H557" s="23">
        <f>'[3]17 anys'!Z78</f>
        <v>5</v>
      </c>
      <c r="I557" s="24">
        <f>'[3]17 anys'!AA78</f>
        <v>5</v>
      </c>
      <c r="J557" s="9">
        <f>'[3]17 anys'!AE78</f>
        <v>6.208333333333333</v>
      </c>
    </row>
    <row r="558" spans="1:10" s="33" customFormat="1" x14ac:dyDescent="0.25">
      <c r="A558" s="204"/>
      <c r="B558" s="190"/>
      <c r="C558" s="193"/>
      <c r="D558" s="23">
        <f>'[3]17 anys'!I79</f>
        <v>5</v>
      </c>
      <c r="E558" s="23">
        <f>'[3]17 anys'!N79</f>
        <v>6</v>
      </c>
      <c r="F558" s="24">
        <f>'[3]17 anys'!O79</f>
        <v>5.5</v>
      </c>
      <c r="G558" s="13"/>
      <c r="H558" s="23">
        <f>'[3]17 anys'!Z79</f>
        <v>6</v>
      </c>
      <c r="I558" s="24">
        <f>'[3]17 anys'!AA79</f>
        <v>6</v>
      </c>
      <c r="J558" s="9">
        <f>'[3]17 anys'!AE79</f>
        <v>5.375</v>
      </c>
    </row>
    <row r="559" spans="1:10" s="33" customFormat="1" x14ac:dyDescent="0.25">
      <c r="A559" s="204"/>
      <c r="B559" s="190"/>
      <c r="C559" s="193"/>
      <c r="D559" s="23">
        <f>'[3]17 anys'!I81</f>
        <v>6.5</v>
      </c>
      <c r="E559" s="23">
        <f>'[3]17 anys'!N81</f>
        <v>7.5</v>
      </c>
      <c r="F559" s="24">
        <f>'[3]17 anys'!O81</f>
        <v>7</v>
      </c>
      <c r="G559" s="13"/>
      <c r="H559" s="23">
        <f>'[3]17 anys'!Z81</f>
        <v>5</v>
      </c>
      <c r="I559" s="24">
        <f>'[3]17 anys'!AA81</f>
        <v>5</v>
      </c>
      <c r="J559" s="9">
        <f>'[3]17 anys'!AE81</f>
        <v>7.333333333333333</v>
      </c>
    </row>
    <row r="560" spans="1:10" s="33" customFormat="1" x14ac:dyDescent="0.25">
      <c r="A560" s="204"/>
      <c r="B560" s="190"/>
      <c r="C560" s="193"/>
      <c r="D560" s="23">
        <f>'[3]17 anys'!I82</f>
        <v>8.6666666666666661</v>
      </c>
      <c r="E560" s="23">
        <f>'[3]17 anys'!N82</f>
        <v>8.75</v>
      </c>
      <c r="F560" s="24">
        <f>'[3]17 anys'!O82</f>
        <v>8.7083333333333321</v>
      </c>
      <c r="G560" s="23">
        <f>'[3]17 anys'!R82</f>
        <v>8</v>
      </c>
      <c r="H560" s="23">
        <f>'[3]17 anys'!Z82</f>
        <v>8</v>
      </c>
      <c r="I560" s="24">
        <f>'[3]17 anys'!AA82</f>
        <v>8</v>
      </c>
      <c r="J560" s="9">
        <f>'[3]17 anys'!AE82</f>
        <v>8.9027777777777768</v>
      </c>
    </row>
    <row r="561" spans="1:10" s="33" customFormat="1" x14ac:dyDescent="0.25">
      <c r="A561" s="204"/>
      <c r="B561" s="190"/>
      <c r="C561" s="193"/>
      <c r="D561" s="23">
        <f>'[3]17 anys'!I83</f>
        <v>8.25</v>
      </c>
      <c r="E561" s="23">
        <f>'[3]17 anys'!N83</f>
        <v>8</v>
      </c>
      <c r="F561" s="24">
        <f>'[3]17 anys'!O83</f>
        <v>8.125</v>
      </c>
      <c r="G561" s="23">
        <f>'[3]17 anys'!R83</f>
        <v>5</v>
      </c>
      <c r="H561" s="23">
        <f>'[3]17 anys'!Z83</f>
        <v>8</v>
      </c>
      <c r="I561" s="24">
        <f>'[3]17 anys'!AA83</f>
        <v>6.5</v>
      </c>
      <c r="J561" s="9">
        <f>'[3]17 anys'!AE83</f>
        <v>8.2083333333333339</v>
      </c>
    </row>
    <row r="562" spans="1:10" s="33" customFormat="1" x14ac:dyDescent="0.25">
      <c r="A562" s="204"/>
      <c r="B562" s="190"/>
      <c r="C562" s="193"/>
      <c r="D562" s="23">
        <f>'[3]17 anys'!I84</f>
        <v>7.5</v>
      </c>
      <c r="E562" s="23">
        <f>'[3]17 anys'!N84</f>
        <v>7.5</v>
      </c>
      <c r="F562" s="24">
        <f>'[3]17 anys'!O84</f>
        <v>7.5</v>
      </c>
      <c r="G562" s="13"/>
      <c r="H562" s="23">
        <f>'[3]17 anys'!Z84</f>
        <v>7</v>
      </c>
      <c r="I562" s="24">
        <f>'[3]17 anys'!AA84</f>
        <v>7</v>
      </c>
      <c r="J562" s="9">
        <f>'[3]17 anys'!AE84</f>
        <v>8.1666666666666661</v>
      </c>
    </row>
    <row r="563" spans="1:10" s="33" customFormat="1" x14ac:dyDescent="0.25">
      <c r="A563" s="204"/>
      <c r="B563" s="190"/>
      <c r="C563" s="193"/>
      <c r="D563" s="23">
        <f>'[3]17 anys'!I85</f>
        <v>6.25</v>
      </c>
      <c r="E563" s="23">
        <f>'[3]17 anys'!N85</f>
        <v>6</v>
      </c>
      <c r="F563" s="24">
        <f>'[3]17 anys'!O85</f>
        <v>6.125</v>
      </c>
      <c r="G563" s="23">
        <f>'[3]17 anys'!R85</f>
        <v>5</v>
      </c>
      <c r="H563" s="23">
        <f>'[3]17 anys'!Z85</f>
        <v>8</v>
      </c>
      <c r="I563" s="24">
        <f>'[3]17 anys'!AA85</f>
        <v>6.5</v>
      </c>
      <c r="J563" s="9">
        <f>'[3]17 anys'!AE85</f>
        <v>7.208333333333333</v>
      </c>
    </row>
    <row r="564" spans="1:10" s="33" customFormat="1" x14ac:dyDescent="0.25">
      <c r="A564" s="204"/>
      <c r="B564" s="190"/>
      <c r="C564" s="193"/>
      <c r="D564" s="23">
        <f>'[3]17 anys'!I86</f>
        <v>9.3333333333333339</v>
      </c>
      <c r="E564" s="23">
        <f>'[3]17 anys'!N86</f>
        <v>8.3333333333333339</v>
      </c>
      <c r="F564" s="24">
        <f>'[3]17 anys'!O86</f>
        <v>8.8333333333333339</v>
      </c>
      <c r="G564" s="23">
        <f>'[3]17 anys'!R86</f>
        <v>7</v>
      </c>
      <c r="H564" s="23">
        <f>'[3]17 anys'!Z86</f>
        <v>9</v>
      </c>
      <c r="I564" s="24">
        <f>'[3]17 anys'!AA86</f>
        <v>8</v>
      </c>
      <c r="J564" s="9">
        <f>'[3]17 anys'!AE86</f>
        <v>8.9444444444444446</v>
      </c>
    </row>
    <row r="565" spans="1:10" s="33" customFormat="1" x14ac:dyDescent="0.25">
      <c r="A565" s="204"/>
      <c r="B565" s="190"/>
      <c r="C565" s="193"/>
      <c r="D565" s="23">
        <f>'[3]17 anys'!I87</f>
        <v>5.2</v>
      </c>
      <c r="E565" s="23">
        <f>'[3]17 anys'!N87</f>
        <v>5</v>
      </c>
      <c r="F565" s="24">
        <f>'[3]17 anys'!O87</f>
        <v>5.0999999999999996</v>
      </c>
      <c r="G565" s="13"/>
      <c r="H565" s="23">
        <f>'[3]17 anys'!Z87</f>
        <v>5</v>
      </c>
      <c r="I565" s="24">
        <f>'[3]17 anys'!AA87</f>
        <v>5</v>
      </c>
      <c r="J565" s="9">
        <f>'[3]17 anys'!AE87</f>
        <v>5.3666666666666671</v>
      </c>
    </row>
    <row r="566" spans="1:10" s="33" customFormat="1" x14ac:dyDescent="0.25">
      <c r="A566" s="204"/>
      <c r="B566" s="190"/>
      <c r="C566" s="193"/>
      <c r="D566" s="23">
        <f>'[3]17 anys'!I88</f>
        <v>7.25</v>
      </c>
      <c r="E566" s="23">
        <f>'[3]17 anys'!N88</f>
        <v>6.75</v>
      </c>
      <c r="F566" s="24">
        <f>'[3]17 anys'!O88</f>
        <v>7</v>
      </c>
      <c r="G566" s="13"/>
      <c r="H566" s="23">
        <f>'[3]17 anys'!Z88</f>
        <v>6</v>
      </c>
      <c r="I566" s="24">
        <f>'[3]17 anys'!AA88</f>
        <v>6</v>
      </c>
      <c r="J566" s="9">
        <f>'[3]17 anys'!AE88</f>
        <v>7.333333333333333</v>
      </c>
    </row>
    <row r="567" spans="1:10" s="33" customFormat="1" x14ac:dyDescent="0.25">
      <c r="A567" s="204"/>
      <c r="B567" s="190"/>
      <c r="C567" s="193"/>
      <c r="D567" s="23">
        <f>'[3]17 anys'!I91</f>
        <v>8</v>
      </c>
      <c r="E567" s="23">
        <f>'[3]17 anys'!N91</f>
        <v>7</v>
      </c>
      <c r="F567" s="24">
        <f>'[3]17 anys'!O91</f>
        <v>7.5</v>
      </c>
      <c r="G567" s="13"/>
      <c r="H567" s="23">
        <f>'[3]17 anys'!Z91</f>
        <v>7</v>
      </c>
      <c r="I567" s="24">
        <f>'[3]17 anys'!AA91</f>
        <v>7</v>
      </c>
      <c r="J567" s="9">
        <f>'[3]17 anys'!AE91</f>
        <v>7.5</v>
      </c>
    </row>
    <row r="568" spans="1:10" s="33" customFormat="1" x14ac:dyDescent="0.25">
      <c r="A568" s="204"/>
      <c r="B568" s="190"/>
      <c r="C568" s="193"/>
      <c r="D568" s="23">
        <f>'[3]17 anys'!I92</f>
        <v>5.75</v>
      </c>
      <c r="E568" s="23">
        <f>'[3]17 anys'!N92</f>
        <v>5.25</v>
      </c>
      <c r="F568" s="24">
        <f>'[3]17 anys'!O92</f>
        <v>5.5</v>
      </c>
      <c r="G568" s="13"/>
      <c r="H568" s="23">
        <f>'[3]17 anys'!Z92</f>
        <v>5</v>
      </c>
      <c r="I568" s="24">
        <f>'[3]17 anys'!AA92</f>
        <v>5</v>
      </c>
      <c r="J568" s="9">
        <f>'[3]17 anys'!AE92</f>
        <v>6.833333333333333</v>
      </c>
    </row>
    <row r="569" spans="1:10" s="33" customFormat="1" x14ac:dyDescent="0.25">
      <c r="A569" s="204"/>
      <c r="B569" s="190"/>
      <c r="C569" s="193"/>
      <c r="D569" s="23">
        <f>'[3]17 anys'!I93</f>
        <v>9.3333333333333339</v>
      </c>
      <c r="E569" s="23">
        <f>'[3]17 anys'!N93</f>
        <v>9.25</v>
      </c>
      <c r="F569" s="24">
        <f>'[3]17 anys'!O93</f>
        <v>9.2916666666666679</v>
      </c>
      <c r="G569" s="23">
        <f>'[3]17 anys'!R93</f>
        <v>9</v>
      </c>
      <c r="H569" s="23">
        <f>'[3]17 anys'!Z93</f>
        <v>9</v>
      </c>
      <c r="I569" s="24">
        <f>'[3]17 anys'!AA93</f>
        <v>9</v>
      </c>
      <c r="J569" s="9">
        <f>'[3]17 anys'!AE93</f>
        <v>9.0972222222222232</v>
      </c>
    </row>
    <row r="570" spans="1:10" s="33" customFormat="1" x14ac:dyDescent="0.25">
      <c r="A570" s="204"/>
      <c r="B570" s="190"/>
      <c r="C570" s="193"/>
      <c r="D570" s="23">
        <f>'[3]17 anys'!I94</f>
        <v>6.25</v>
      </c>
      <c r="E570" s="23">
        <f>'[3]17 anys'!N94</f>
        <v>5.5</v>
      </c>
      <c r="F570" s="24">
        <f>'[3]17 anys'!O94</f>
        <v>5.875</v>
      </c>
      <c r="G570" s="13"/>
      <c r="H570" s="23">
        <f>'[3]17 anys'!Z94</f>
        <v>5</v>
      </c>
      <c r="I570" s="24">
        <f>'[3]17 anys'!AA94</f>
        <v>5</v>
      </c>
      <c r="J570" s="9">
        <f>'[3]17 anys'!AE94</f>
        <v>6.625</v>
      </c>
    </row>
    <row r="571" spans="1:10" s="33" customFormat="1" x14ac:dyDescent="0.25">
      <c r="A571" s="204"/>
      <c r="B571" s="190"/>
      <c r="C571" s="193"/>
      <c r="D571" s="23">
        <f>'[3]17 anys'!I97</f>
        <v>9</v>
      </c>
      <c r="E571" s="23">
        <f>'[3]17 anys'!N97</f>
        <v>8.25</v>
      </c>
      <c r="F571" s="24">
        <f>'[3]17 anys'!O97</f>
        <v>8.625</v>
      </c>
      <c r="G571" s="13"/>
      <c r="H571" s="23">
        <f>'[3]17 anys'!Z97</f>
        <v>8</v>
      </c>
      <c r="I571" s="24">
        <f>'[3]17 anys'!AA97</f>
        <v>8</v>
      </c>
      <c r="J571" s="9">
        <f>'[3]17 anys'!AE97</f>
        <v>8.5416666666666661</v>
      </c>
    </row>
    <row r="572" spans="1:10" s="33" customFormat="1" x14ac:dyDescent="0.25">
      <c r="A572" s="204"/>
      <c r="B572" s="190"/>
      <c r="C572" s="193"/>
      <c r="D572" s="23">
        <f>'[3]17 anys'!I98</f>
        <v>6.25</v>
      </c>
      <c r="E572" s="23">
        <f>'[3]17 anys'!N98</f>
        <v>5.666666666666667</v>
      </c>
      <c r="F572" s="24">
        <f>'[3]17 anys'!O98</f>
        <v>5.9583333333333339</v>
      </c>
      <c r="G572" s="13"/>
      <c r="H572" s="13"/>
      <c r="I572" s="13"/>
      <c r="J572" s="9">
        <f>'[3]17 anys'!AE98</f>
        <v>7.2395833333333339</v>
      </c>
    </row>
    <row r="573" spans="1:10" s="33" customFormat="1" x14ac:dyDescent="0.25">
      <c r="A573" s="204"/>
      <c r="B573" s="190"/>
      <c r="C573" s="193"/>
      <c r="D573" s="23">
        <f>'[3]17 anys'!I99</f>
        <v>5.2</v>
      </c>
      <c r="E573" s="23">
        <f>'[3]17 anys'!N99</f>
        <v>4.333333333333333</v>
      </c>
      <c r="F573" s="24">
        <f>'[3]17 anys'!O99</f>
        <v>4.7666666666666666</v>
      </c>
      <c r="G573" s="13"/>
      <c r="H573" s="13"/>
      <c r="I573" s="13"/>
      <c r="J573" s="9">
        <f>'[3]17 anys'!AE99</f>
        <v>6.5888888888888886</v>
      </c>
    </row>
    <row r="574" spans="1:10" s="33" customFormat="1" x14ac:dyDescent="0.25">
      <c r="A574" s="204"/>
      <c r="B574" s="190"/>
      <c r="C574" s="193"/>
      <c r="D574" s="23">
        <f>'[3]17 anys'!I100</f>
        <v>6.2</v>
      </c>
      <c r="E574" s="23">
        <f>'[3]17 anys'!N100</f>
        <v>6.333333333333333</v>
      </c>
      <c r="F574" s="24">
        <f>'[3]17 anys'!O100</f>
        <v>6.2666666666666666</v>
      </c>
      <c r="G574" s="13"/>
      <c r="H574" s="23">
        <f>'[3]17 anys'!Z100</f>
        <v>5</v>
      </c>
      <c r="I574" s="24">
        <f>'[3]17 anys'!AA100</f>
        <v>5</v>
      </c>
      <c r="J574" s="9">
        <f>'[3]17 anys'!AE100</f>
        <v>6.7555555555555555</v>
      </c>
    </row>
    <row r="575" spans="1:10" s="33" customFormat="1" x14ac:dyDescent="0.25">
      <c r="A575" s="204"/>
      <c r="B575" s="190"/>
      <c r="C575" s="193"/>
      <c r="D575" s="23">
        <f>'[3]17 anys'!I101</f>
        <v>9.1999999999999993</v>
      </c>
      <c r="E575" s="23">
        <f>'[3]17 anys'!N101</f>
        <v>8.25</v>
      </c>
      <c r="F575" s="24">
        <f>'[3]17 anys'!O101</f>
        <v>8.7249999999999996</v>
      </c>
      <c r="G575" s="13"/>
      <c r="H575" s="13"/>
      <c r="I575" s="13"/>
      <c r="J575" s="9">
        <f>'[3]17 anys'!AE101</f>
        <v>8.8625000000000007</v>
      </c>
    </row>
    <row r="576" spans="1:10" s="33" customFormat="1" x14ac:dyDescent="0.25">
      <c r="A576" s="204"/>
      <c r="B576" s="190"/>
      <c r="C576" s="193"/>
      <c r="D576" s="13"/>
      <c r="E576" s="23">
        <f>'[3]17 anys'!N102</f>
        <v>5</v>
      </c>
      <c r="F576" s="24">
        <f>'[3]17 anys'!O102</f>
        <v>5</v>
      </c>
      <c r="G576" s="13"/>
      <c r="H576" s="13"/>
      <c r="I576" s="13"/>
      <c r="J576" s="9">
        <f>'[3]17 anys'!AE102</f>
        <v>5.666666666666667</v>
      </c>
    </row>
    <row r="577" spans="1:10" s="33" customFormat="1" x14ac:dyDescent="0.25">
      <c r="A577" s="204"/>
      <c r="B577" s="190"/>
      <c r="C577" s="193"/>
      <c r="D577" s="23">
        <f>'[3]17 anys'!I104</f>
        <v>7.8</v>
      </c>
      <c r="E577" s="23">
        <f>'[3]17 anys'!N104</f>
        <v>7.75</v>
      </c>
      <c r="F577" s="24">
        <f>'[3]17 anys'!O104</f>
        <v>7.7750000000000004</v>
      </c>
      <c r="G577" s="13"/>
      <c r="H577" s="13"/>
      <c r="I577" s="13"/>
      <c r="J577" s="9">
        <f>'[3]17 anys'!AE104</f>
        <v>8.8874999999999993</v>
      </c>
    </row>
    <row r="578" spans="1:10" s="33" customFormat="1" x14ac:dyDescent="0.25">
      <c r="A578" s="204"/>
      <c r="B578" s="190"/>
      <c r="C578" s="193"/>
      <c r="D578" s="23">
        <f>'[3]17 anys'!I105</f>
        <v>3.5</v>
      </c>
      <c r="E578" s="23">
        <f>'[3]17 anys'!N105</f>
        <v>2.6666666666666665</v>
      </c>
      <c r="F578" s="24">
        <f>'[3]17 anys'!O105</f>
        <v>3.083333333333333</v>
      </c>
      <c r="G578" s="13"/>
      <c r="H578" s="13"/>
      <c r="I578" s="13"/>
      <c r="J578" s="9">
        <f>'[3]17 anys'!AE105</f>
        <v>4.770833333333333</v>
      </c>
    </row>
    <row r="579" spans="1:10" s="33" customFormat="1" x14ac:dyDescent="0.25">
      <c r="A579" s="204"/>
      <c r="B579" s="190"/>
      <c r="C579" s="193"/>
      <c r="D579" s="23">
        <f>'[3]17 anys'!I107</f>
        <v>5.4</v>
      </c>
      <c r="E579" s="23">
        <f>'[3]17 anys'!N107</f>
        <v>5.5</v>
      </c>
      <c r="F579" s="24">
        <f>'[3]17 anys'!O107</f>
        <v>5.45</v>
      </c>
      <c r="G579" s="13"/>
      <c r="H579" s="13"/>
      <c r="I579" s="13"/>
      <c r="J579" s="9">
        <f>'[3]17 anys'!AE107</f>
        <v>7.2249999999999996</v>
      </c>
    </row>
    <row r="580" spans="1:10" s="33" customFormat="1" x14ac:dyDescent="0.25">
      <c r="A580" s="204"/>
      <c r="B580" s="190"/>
      <c r="C580" s="193"/>
      <c r="D580" s="23">
        <f>'[3]17 anys'!I108</f>
        <v>8.4</v>
      </c>
      <c r="E580" s="23">
        <f>'[3]17 anys'!N108</f>
        <v>7.666666666666667</v>
      </c>
      <c r="F580" s="24">
        <f>'[3]17 anys'!O108</f>
        <v>8.0333333333333332</v>
      </c>
      <c r="G580" s="13"/>
      <c r="H580" s="23">
        <f>'[3]17 anys'!Z108</f>
        <v>7</v>
      </c>
      <c r="I580" s="24">
        <f>'[3]17 anys'!AA108</f>
        <v>7</v>
      </c>
      <c r="J580" s="9">
        <f>'[3]17 anys'!AE108</f>
        <v>8.3444444444444432</v>
      </c>
    </row>
    <row r="581" spans="1:10" s="33" customFormat="1" x14ac:dyDescent="0.25">
      <c r="A581" s="204"/>
      <c r="B581" s="190"/>
      <c r="C581" s="193"/>
      <c r="D581" s="23">
        <f>'[3]17 anys'!I112</f>
        <v>2.25</v>
      </c>
      <c r="E581" s="23">
        <f>'[3]17 anys'!N112</f>
        <v>1</v>
      </c>
      <c r="F581" s="24">
        <f>'[3]17 anys'!O112</f>
        <v>1.625</v>
      </c>
      <c r="G581" s="13"/>
      <c r="H581" s="23">
        <f>'[3]17 anys'!Z112</f>
        <v>4</v>
      </c>
      <c r="I581" s="24">
        <f>'[3]17 anys'!AA112</f>
        <v>4</v>
      </c>
      <c r="J581" s="9">
        <f>'[3]17 anys'!AE112</f>
        <v>2.40625</v>
      </c>
    </row>
    <row r="582" spans="1:10" s="33" customFormat="1" x14ac:dyDescent="0.25">
      <c r="A582" s="204"/>
      <c r="B582" s="190"/>
      <c r="C582" s="194"/>
      <c r="D582" s="10">
        <f>'[3]17 anys'!I113</f>
        <v>8.8000000000000007</v>
      </c>
      <c r="E582" s="10">
        <f>'[3]17 anys'!N113</f>
        <v>8.6666666666666661</v>
      </c>
      <c r="F582" s="11">
        <f>'[3]17 anys'!O113</f>
        <v>8.7333333333333343</v>
      </c>
      <c r="G582" s="30"/>
      <c r="H582" s="30"/>
      <c r="I582" s="30"/>
      <c r="J582" s="12">
        <f>'[3]17 anys'!AE113</f>
        <v>9.3666666666666671</v>
      </c>
    </row>
    <row r="583" spans="1:10" s="33" customFormat="1" x14ac:dyDescent="0.25">
      <c r="A583" s="204"/>
      <c r="B583" s="190"/>
      <c r="C583" s="195" t="s">
        <v>13</v>
      </c>
      <c r="D583" s="23">
        <f>'[3]17 anys'!I6</f>
        <v>6</v>
      </c>
      <c r="E583" s="23">
        <f>'[3]17 anys'!N6</f>
        <v>5</v>
      </c>
      <c r="F583" s="24">
        <f>'[3]17 anys'!O6</f>
        <v>5.5</v>
      </c>
      <c r="G583" s="23">
        <f>'[3]17 anys'!R6</f>
        <v>7</v>
      </c>
      <c r="H583" s="23">
        <f>'[3]17 anys'!Z6</f>
        <v>5.666666666666667</v>
      </c>
      <c r="I583" s="24">
        <f>'[3]17 anys'!AA6</f>
        <v>6.3333333333333339</v>
      </c>
      <c r="J583" s="9">
        <f>'[3]17 anys'!AE6</f>
        <v>6.2777777777777786</v>
      </c>
    </row>
    <row r="584" spans="1:10" s="33" customFormat="1" x14ac:dyDescent="0.25">
      <c r="A584" s="204"/>
      <c r="B584" s="190"/>
      <c r="C584" s="196"/>
      <c r="D584" s="23">
        <f>'[3]17 anys'!I8</f>
        <v>7.666666666666667</v>
      </c>
      <c r="E584" s="23">
        <f>'[3]17 anys'!N8</f>
        <v>6.5</v>
      </c>
      <c r="F584" s="24">
        <f>'[3]17 anys'!O8</f>
        <v>7.0833333333333339</v>
      </c>
      <c r="G584" s="23">
        <f>'[3]17 anys'!R8</f>
        <v>5</v>
      </c>
      <c r="H584" s="23">
        <f>'[3]17 anys'!Z8</f>
        <v>5.333333333333333</v>
      </c>
      <c r="I584" s="24">
        <f>'[3]17 anys'!AA8</f>
        <v>5.1666666666666661</v>
      </c>
      <c r="J584" s="9">
        <f>'[3]17 anys'!AE8</f>
        <v>7.083333333333333</v>
      </c>
    </row>
    <row r="585" spans="1:10" s="33" customFormat="1" x14ac:dyDescent="0.25">
      <c r="A585" s="204"/>
      <c r="B585" s="190"/>
      <c r="C585" s="196"/>
      <c r="D585" s="23">
        <f>'[3]17 anys'!I10</f>
        <v>6</v>
      </c>
      <c r="E585" s="23">
        <f>'[3]17 anys'!N10</f>
        <v>6</v>
      </c>
      <c r="F585" s="24">
        <f>'[3]17 anys'!O10</f>
        <v>6</v>
      </c>
      <c r="G585" s="23">
        <f>'[3]17 anys'!R10</f>
        <v>7</v>
      </c>
      <c r="H585" s="23">
        <f>'[3]17 anys'!Z10</f>
        <v>5.5</v>
      </c>
      <c r="I585" s="24">
        <f>'[3]17 anys'!AA10</f>
        <v>6.25</v>
      </c>
      <c r="J585" s="9">
        <f>'[3]17 anys'!AE10</f>
        <v>6.416666666666667</v>
      </c>
    </row>
    <row r="586" spans="1:10" s="33" customFormat="1" x14ac:dyDescent="0.25">
      <c r="A586" s="204"/>
      <c r="B586" s="190"/>
      <c r="C586" s="196"/>
      <c r="D586" s="23">
        <f>'[3]17 anys'!I12</f>
        <v>6.666666666666667</v>
      </c>
      <c r="E586" s="23">
        <f>'[3]17 anys'!N12</f>
        <v>7</v>
      </c>
      <c r="F586" s="24">
        <f>'[3]17 anys'!O12</f>
        <v>6.8333333333333339</v>
      </c>
      <c r="G586" s="23">
        <f>'[3]17 anys'!R12</f>
        <v>7</v>
      </c>
      <c r="H586" s="23">
        <f>'[3]17 anys'!Z12</f>
        <v>8.5</v>
      </c>
      <c r="I586" s="24">
        <f>'[3]17 anys'!AA12</f>
        <v>7.75</v>
      </c>
      <c r="J586" s="9">
        <f>'[3]17 anys'!AE12</f>
        <v>7.8611111111111116</v>
      </c>
    </row>
    <row r="587" spans="1:10" s="33" customFormat="1" x14ac:dyDescent="0.25">
      <c r="A587" s="204"/>
      <c r="B587" s="190"/>
      <c r="C587" s="196"/>
      <c r="D587" s="23">
        <f>'[3]17 anys'!I13</f>
        <v>8</v>
      </c>
      <c r="E587" s="23">
        <f>'[3]17 anys'!N13</f>
        <v>6</v>
      </c>
      <c r="F587" s="24">
        <f>'[3]17 anys'!O13</f>
        <v>7</v>
      </c>
      <c r="G587" s="23">
        <f>'[3]17 anys'!R13</f>
        <v>7</v>
      </c>
      <c r="H587" s="23">
        <f>'[3]17 anys'!Z13</f>
        <v>7.333333333333333</v>
      </c>
      <c r="I587" s="24">
        <f>'[3]17 anys'!AA13</f>
        <v>7.1666666666666661</v>
      </c>
      <c r="J587" s="9">
        <f>'[3]17 anys'!AE13</f>
        <v>8.0555555555555554</v>
      </c>
    </row>
    <row r="588" spans="1:10" s="33" customFormat="1" x14ac:dyDescent="0.25">
      <c r="A588" s="204"/>
      <c r="B588" s="190"/>
      <c r="C588" s="196"/>
      <c r="D588" s="23">
        <f>'[3]17 anys'!I14</f>
        <v>9</v>
      </c>
      <c r="E588" s="23">
        <f>'[3]17 anys'!N14</f>
        <v>9</v>
      </c>
      <c r="F588" s="24">
        <f>'[3]17 anys'!O14</f>
        <v>9</v>
      </c>
      <c r="G588" s="23">
        <f>'[3]17 anys'!R14</f>
        <v>8</v>
      </c>
      <c r="H588" s="23">
        <f>'[3]17 anys'!Z14</f>
        <v>7.666666666666667</v>
      </c>
      <c r="I588" s="24">
        <f>'[3]17 anys'!AA14</f>
        <v>7.8333333333333339</v>
      </c>
      <c r="J588" s="9">
        <f>'[3]17 anys'!AE14</f>
        <v>8.9444444444444446</v>
      </c>
    </row>
    <row r="589" spans="1:10" s="33" customFormat="1" x14ac:dyDescent="0.25">
      <c r="A589" s="204"/>
      <c r="B589" s="190"/>
      <c r="C589" s="196"/>
      <c r="D589" s="23">
        <f>'[3]17 anys'!I18</f>
        <v>9.3333333333333339</v>
      </c>
      <c r="E589" s="23">
        <f>'[3]17 anys'!N18</f>
        <v>8</v>
      </c>
      <c r="F589" s="24">
        <f>'[3]17 anys'!O18</f>
        <v>8.6666666666666679</v>
      </c>
      <c r="G589" s="23">
        <f>'[3]17 anys'!R18</f>
        <v>9</v>
      </c>
      <c r="H589" s="23">
        <f>'[3]17 anys'!Z18</f>
        <v>8.6666666666666661</v>
      </c>
      <c r="I589" s="24">
        <f>'[3]17 anys'!AA18</f>
        <v>8.8333333333333321</v>
      </c>
      <c r="J589" s="9">
        <f>'[3]17 anys'!AE18</f>
        <v>9.1666666666666661</v>
      </c>
    </row>
    <row r="590" spans="1:10" s="33" customFormat="1" x14ac:dyDescent="0.25">
      <c r="A590" s="204"/>
      <c r="B590" s="190"/>
      <c r="C590" s="196"/>
      <c r="D590" s="23">
        <f>'[3]17 anys'!I19</f>
        <v>6.333333333333333</v>
      </c>
      <c r="E590" s="23">
        <f>'[3]17 anys'!N19</f>
        <v>5</v>
      </c>
      <c r="F590" s="24">
        <f>'[3]17 anys'!O19</f>
        <v>5.6666666666666661</v>
      </c>
      <c r="G590" s="23">
        <f>'[3]17 anys'!R19</f>
        <v>8</v>
      </c>
      <c r="H590" s="23">
        <f>'[3]17 anys'!Z19</f>
        <v>6</v>
      </c>
      <c r="I590" s="24">
        <f>'[3]17 anys'!AA19</f>
        <v>7</v>
      </c>
      <c r="J590" s="9">
        <f>'[3]17 anys'!AE19</f>
        <v>5.8888888888888884</v>
      </c>
    </row>
    <row r="591" spans="1:10" s="33" customFormat="1" x14ac:dyDescent="0.25">
      <c r="A591" s="204"/>
      <c r="B591" s="190"/>
      <c r="C591" s="196"/>
      <c r="D591" s="23">
        <f>'[3]17 anys'!I21</f>
        <v>10</v>
      </c>
      <c r="E591" s="23">
        <f>'[3]17 anys'!N21</f>
        <v>9.5</v>
      </c>
      <c r="F591" s="24">
        <f>'[3]17 anys'!O21</f>
        <v>9.75</v>
      </c>
      <c r="G591" s="23">
        <f>'[3]17 anys'!R21</f>
        <v>10</v>
      </c>
      <c r="H591" s="23">
        <f>'[3]17 anys'!Z21</f>
        <v>9.6666666666666661</v>
      </c>
      <c r="I591" s="24">
        <f>'[3]17 anys'!AA21</f>
        <v>9.8333333333333321</v>
      </c>
      <c r="J591" s="9">
        <f>'[3]17 anys'!AE21</f>
        <v>9.5277777777777768</v>
      </c>
    </row>
    <row r="592" spans="1:10" s="33" customFormat="1" x14ac:dyDescent="0.25">
      <c r="A592" s="204"/>
      <c r="B592" s="190"/>
      <c r="C592" s="196"/>
      <c r="D592" s="23">
        <f>'[3]17 anys'!I22</f>
        <v>6.666666666666667</v>
      </c>
      <c r="E592" s="23">
        <f>'[3]17 anys'!N22</f>
        <v>5</v>
      </c>
      <c r="F592" s="24">
        <f>'[3]17 anys'!O22</f>
        <v>5.8333333333333339</v>
      </c>
      <c r="G592" s="23">
        <f>'[3]17 anys'!R22</f>
        <v>5</v>
      </c>
      <c r="H592" s="23">
        <f>'[3]17 anys'!Z22</f>
        <v>5</v>
      </c>
      <c r="I592" s="24">
        <f>'[3]17 anys'!AA22</f>
        <v>5</v>
      </c>
      <c r="J592" s="9">
        <f>'[3]17 anys'!AE22</f>
        <v>6.6111111111111116</v>
      </c>
    </row>
    <row r="593" spans="1:10" s="33" customFormat="1" x14ac:dyDescent="0.25">
      <c r="A593" s="204"/>
      <c r="B593" s="190"/>
      <c r="C593" s="196"/>
      <c r="D593" s="23">
        <f>'[3]17 anys'!I26</f>
        <v>5</v>
      </c>
      <c r="E593" s="23">
        <f>'[3]17 anys'!N26</f>
        <v>6</v>
      </c>
      <c r="F593" s="24">
        <f>'[3]17 anys'!O26</f>
        <v>5.5</v>
      </c>
      <c r="G593" s="23">
        <f>'[3]17 anys'!R26</f>
        <v>5</v>
      </c>
      <c r="H593" s="23">
        <f>'[3]17 anys'!Z26</f>
        <v>5.666666666666667</v>
      </c>
      <c r="I593" s="24">
        <f>'[3]17 anys'!AA26</f>
        <v>5.3333333333333339</v>
      </c>
      <c r="J593" s="9">
        <f>'[3]17 anys'!AE26</f>
        <v>6.6111111111111116</v>
      </c>
    </row>
    <row r="594" spans="1:10" s="33" customFormat="1" x14ac:dyDescent="0.25">
      <c r="A594" s="204"/>
      <c r="B594" s="190"/>
      <c r="C594" s="196"/>
      <c r="D594" s="23">
        <f>'[3]17 anys'!I27</f>
        <v>6</v>
      </c>
      <c r="E594" s="23">
        <f>'[3]17 anys'!N27</f>
        <v>6</v>
      </c>
      <c r="F594" s="24">
        <f>'[3]17 anys'!O27</f>
        <v>6</v>
      </c>
      <c r="G594" s="23">
        <f>'[3]17 anys'!R27</f>
        <v>6</v>
      </c>
      <c r="H594" s="23">
        <f>'[3]17 anys'!Z27</f>
        <v>5.5</v>
      </c>
      <c r="I594" s="24">
        <f>'[3]17 anys'!AA27</f>
        <v>5.75</v>
      </c>
      <c r="J594" s="9">
        <f>'[3]17 anys'!AE27</f>
        <v>6.583333333333333</v>
      </c>
    </row>
    <row r="595" spans="1:10" s="33" customFormat="1" x14ac:dyDescent="0.25">
      <c r="A595" s="204"/>
      <c r="B595" s="190"/>
      <c r="C595" s="196"/>
      <c r="D595" s="23">
        <f>'[3]17 anys'!I28</f>
        <v>8</v>
      </c>
      <c r="E595" s="23">
        <f>'[3]17 anys'!N28</f>
        <v>7</v>
      </c>
      <c r="F595" s="24">
        <f>'[3]17 anys'!O28</f>
        <v>7.5</v>
      </c>
      <c r="G595" s="23">
        <f>'[3]17 anys'!R28</f>
        <v>6</v>
      </c>
      <c r="H595" s="23">
        <f>'[3]17 anys'!Z28</f>
        <v>7.333333333333333</v>
      </c>
      <c r="I595" s="24">
        <f>'[3]17 anys'!AA28</f>
        <v>6.6666666666666661</v>
      </c>
      <c r="J595" s="9">
        <f>'[3]17 anys'!AE28</f>
        <v>7.7222222222222214</v>
      </c>
    </row>
    <row r="596" spans="1:10" s="33" customFormat="1" x14ac:dyDescent="0.25">
      <c r="A596" s="204"/>
      <c r="B596" s="190"/>
      <c r="C596" s="196"/>
      <c r="D596" s="23">
        <f>'[3]17 anys'!I31</f>
        <v>8.3333333333333339</v>
      </c>
      <c r="E596" s="23">
        <f>'[3]17 anys'!N31</f>
        <v>9.5</v>
      </c>
      <c r="F596" s="24">
        <f>'[3]17 anys'!O31</f>
        <v>8.9166666666666679</v>
      </c>
      <c r="G596" s="23">
        <f>'[3]17 anys'!R31</f>
        <v>9</v>
      </c>
      <c r="H596" s="23">
        <f>'[3]17 anys'!Z31</f>
        <v>8.5</v>
      </c>
      <c r="I596" s="24">
        <f>'[3]17 anys'!AA31</f>
        <v>8.75</v>
      </c>
      <c r="J596" s="9">
        <f>'[3]17 anys'!AE31</f>
        <v>8.8888888888888893</v>
      </c>
    </row>
    <row r="597" spans="1:10" s="33" customFormat="1" x14ac:dyDescent="0.25">
      <c r="A597" s="204"/>
      <c r="B597" s="190"/>
      <c r="C597" s="196"/>
      <c r="D597" s="23">
        <f>'[3]17 anys'!I32</f>
        <v>4</v>
      </c>
      <c r="E597" s="23">
        <f>'[3]17 anys'!N32</f>
        <v>4.5</v>
      </c>
      <c r="F597" s="24">
        <f>'[3]17 anys'!O32</f>
        <v>4.25</v>
      </c>
      <c r="G597" s="23">
        <f>'[3]17 anys'!R32</f>
        <v>3</v>
      </c>
      <c r="H597" s="23">
        <f>'[3]17 anys'!Z32</f>
        <v>4</v>
      </c>
      <c r="I597" s="24">
        <f>'[3]17 anys'!AA32</f>
        <v>3.5</v>
      </c>
      <c r="J597" s="9">
        <f>'[3]17 anys'!AE32</f>
        <v>5.25</v>
      </c>
    </row>
    <row r="598" spans="1:10" s="33" customFormat="1" x14ac:dyDescent="0.25">
      <c r="A598" s="204"/>
      <c r="B598" s="190"/>
      <c r="C598" s="196"/>
      <c r="D598" s="23">
        <f>'[3]17 anys'!I33</f>
        <v>9.3333333333333339</v>
      </c>
      <c r="E598" s="23">
        <f>'[3]17 anys'!N33</f>
        <v>10</v>
      </c>
      <c r="F598" s="24">
        <f>'[3]17 anys'!O33</f>
        <v>9.6666666666666679</v>
      </c>
      <c r="G598" s="23">
        <f>'[3]17 anys'!R33</f>
        <v>8</v>
      </c>
      <c r="H598" s="23">
        <f>'[3]17 anys'!Z33</f>
        <v>8.3333333333333339</v>
      </c>
      <c r="I598" s="24">
        <f>'[3]17 anys'!AA33</f>
        <v>8.1666666666666679</v>
      </c>
      <c r="J598" s="9">
        <f>'[3]17 anys'!AE33</f>
        <v>9.2777777777777786</v>
      </c>
    </row>
    <row r="599" spans="1:10" s="33" customFormat="1" x14ac:dyDescent="0.25">
      <c r="A599" s="204"/>
      <c r="B599" s="190"/>
      <c r="C599" s="196"/>
      <c r="D599" s="23">
        <f>'[3]17 anys'!I34</f>
        <v>5.333333333333333</v>
      </c>
      <c r="E599" s="23">
        <f>'[3]17 anys'!N34</f>
        <v>6</v>
      </c>
      <c r="F599" s="24">
        <f>'[3]17 anys'!O34</f>
        <v>5.6666666666666661</v>
      </c>
      <c r="G599" s="23">
        <f>'[3]17 anys'!R34</f>
        <v>5</v>
      </c>
      <c r="H599" s="23">
        <f>'[3]17 anys'!Z34</f>
        <v>5.333333333333333</v>
      </c>
      <c r="I599" s="24">
        <f>'[3]17 anys'!AA34</f>
        <v>5.1666666666666661</v>
      </c>
      <c r="J599" s="9">
        <f>'[3]17 anys'!AE34</f>
        <v>5.9444444444444438</v>
      </c>
    </row>
    <row r="600" spans="1:10" s="33" customFormat="1" x14ac:dyDescent="0.25">
      <c r="A600" s="204"/>
      <c r="B600" s="190"/>
      <c r="C600" s="196"/>
      <c r="D600" s="23">
        <f>'[3]17 anys'!I36</f>
        <v>5.666666666666667</v>
      </c>
      <c r="E600" s="23">
        <f>'[3]17 anys'!N36</f>
        <v>5</v>
      </c>
      <c r="F600" s="24">
        <f>'[3]17 anys'!O36</f>
        <v>5.3333333333333339</v>
      </c>
      <c r="G600" s="23">
        <f>'[3]17 anys'!R36</f>
        <v>5</v>
      </c>
      <c r="H600" s="23">
        <f>'[3]17 anys'!Z36</f>
        <v>5.333333333333333</v>
      </c>
      <c r="I600" s="24">
        <f>'[3]17 anys'!AA36</f>
        <v>5.1666666666666661</v>
      </c>
      <c r="J600" s="9">
        <f>'[3]17 anys'!AE36</f>
        <v>5.833333333333333</v>
      </c>
    </row>
    <row r="601" spans="1:10" s="33" customFormat="1" x14ac:dyDescent="0.25">
      <c r="A601" s="204"/>
      <c r="B601" s="190"/>
      <c r="C601" s="196"/>
      <c r="D601" s="23">
        <f>'[3]17 anys'!I39</f>
        <v>8.3333333333333339</v>
      </c>
      <c r="E601" s="23">
        <f>'[3]17 anys'!N39</f>
        <v>7</v>
      </c>
      <c r="F601" s="24">
        <f>'[3]17 anys'!O39</f>
        <v>7.666666666666667</v>
      </c>
      <c r="G601" s="23">
        <f>'[3]17 anys'!R39</f>
        <v>8</v>
      </c>
      <c r="H601" s="23">
        <f>'[3]17 anys'!Z39</f>
        <v>6</v>
      </c>
      <c r="I601" s="24">
        <f>'[3]17 anys'!AA39</f>
        <v>7</v>
      </c>
      <c r="J601" s="9">
        <f>'[3]17 anys'!AE39</f>
        <v>8.2222222222222232</v>
      </c>
    </row>
    <row r="602" spans="1:10" s="33" customFormat="1" x14ac:dyDescent="0.25">
      <c r="A602" s="204"/>
      <c r="B602" s="190"/>
      <c r="C602" s="196"/>
      <c r="D602" s="23">
        <f>'[3]17 anys'!I40</f>
        <v>9</v>
      </c>
      <c r="E602" s="23">
        <f>'[3]17 anys'!N40</f>
        <v>9.5</v>
      </c>
      <c r="F602" s="24">
        <f>'[3]17 anys'!O40</f>
        <v>9.25</v>
      </c>
      <c r="G602" s="23">
        <f>'[3]17 anys'!R40</f>
        <v>9</v>
      </c>
      <c r="H602" s="23">
        <f>'[3]17 anys'!Z40</f>
        <v>8</v>
      </c>
      <c r="I602" s="24">
        <f>'[3]17 anys'!AA40</f>
        <v>8.5</v>
      </c>
      <c r="J602" s="9">
        <f>'[3]17 anys'!AE40</f>
        <v>9.25</v>
      </c>
    </row>
    <row r="603" spans="1:10" s="33" customFormat="1" x14ac:dyDescent="0.25">
      <c r="A603" s="204"/>
      <c r="B603" s="190"/>
      <c r="C603" s="196"/>
      <c r="D603" s="23">
        <f>'[3]17 anys'!I43</f>
        <v>6.333333333333333</v>
      </c>
      <c r="E603" s="23">
        <f>'[3]17 anys'!N43</f>
        <v>7.5</v>
      </c>
      <c r="F603" s="24">
        <f>'[3]17 anys'!O43</f>
        <v>6.9166666666666661</v>
      </c>
      <c r="G603" s="23">
        <f>'[3]17 anys'!R43</f>
        <v>6</v>
      </c>
      <c r="H603" s="23">
        <f>'[3]17 anys'!Z43</f>
        <v>7</v>
      </c>
      <c r="I603" s="24">
        <f>'[3]17 anys'!AA43</f>
        <v>6.5</v>
      </c>
      <c r="J603" s="9">
        <f>'[3]17 anys'!AE43</f>
        <v>7.8055555555555545</v>
      </c>
    </row>
    <row r="604" spans="1:10" s="33" customFormat="1" x14ac:dyDescent="0.25">
      <c r="A604" s="204"/>
      <c r="B604" s="190"/>
      <c r="C604" s="196"/>
      <c r="D604" s="23">
        <f>'[3]17 anys'!I44</f>
        <v>4.666666666666667</v>
      </c>
      <c r="E604" s="23">
        <f>'[3]17 anys'!N44</f>
        <v>4.5</v>
      </c>
      <c r="F604" s="24">
        <f>'[3]17 anys'!O44</f>
        <v>4.5833333333333339</v>
      </c>
      <c r="G604" s="23">
        <f>'[3]17 anys'!R44</f>
        <v>5</v>
      </c>
      <c r="H604" s="23">
        <f>'[3]17 anys'!Z44</f>
        <v>6</v>
      </c>
      <c r="I604" s="24">
        <f>'[3]17 anys'!AA44</f>
        <v>5.5</v>
      </c>
      <c r="J604" s="9">
        <f>'[3]17 anys'!AE44</f>
        <v>5.0277777777777777</v>
      </c>
    </row>
    <row r="605" spans="1:10" s="33" customFormat="1" x14ac:dyDescent="0.25">
      <c r="A605" s="204"/>
      <c r="B605" s="190"/>
      <c r="C605" s="196"/>
      <c r="D605" s="23">
        <f>'[3]17 anys'!I51</f>
        <v>6.666666666666667</v>
      </c>
      <c r="E605" s="23">
        <f>'[3]17 anys'!N51</f>
        <v>5.5</v>
      </c>
      <c r="F605" s="24">
        <f>'[3]17 anys'!O51</f>
        <v>6.0833333333333339</v>
      </c>
      <c r="G605" s="23">
        <f>'[3]17 anys'!R51</f>
        <v>7</v>
      </c>
      <c r="H605" s="23">
        <f>'[3]17 anys'!Z51</f>
        <v>6.666666666666667</v>
      </c>
      <c r="I605" s="24">
        <f>'[3]17 anys'!AA51</f>
        <v>6.8333333333333339</v>
      </c>
      <c r="J605" s="9">
        <f>'[3]17 anys'!AE51</f>
        <v>7.6388888888888893</v>
      </c>
    </row>
    <row r="606" spans="1:10" s="33" customFormat="1" x14ac:dyDescent="0.25">
      <c r="A606" s="204"/>
      <c r="B606" s="190"/>
      <c r="C606" s="196"/>
      <c r="D606" s="23">
        <f>'[3]17 anys'!I52</f>
        <v>5.333333333333333</v>
      </c>
      <c r="E606" s="23">
        <f>'[3]17 anys'!N52</f>
        <v>5.5</v>
      </c>
      <c r="F606" s="24">
        <f>'[3]17 anys'!O52</f>
        <v>5.4166666666666661</v>
      </c>
      <c r="G606" s="23">
        <f>'[3]17 anys'!R52</f>
        <v>5</v>
      </c>
      <c r="H606" s="23">
        <f>'[3]17 anys'!Z52</f>
        <v>5.666666666666667</v>
      </c>
      <c r="I606" s="24">
        <f>'[3]17 anys'!AA52</f>
        <v>5.3333333333333339</v>
      </c>
      <c r="J606" s="9">
        <f>'[3]17 anys'!AE52</f>
        <v>6.25</v>
      </c>
    </row>
    <row r="607" spans="1:10" s="33" customFormat="1" x14ac:dyDescent="0.25">
      <c r="A607" s="204"/>
      <c r="B607" s="190"/>
      <c r="C607" s="196"/>
      <c r="D607" s="23">
        <f>'[3]17 anys'!I54</f>
        <v>5.333333333333333</v>
      </c>
      <c r="E607" s="23">
        <f>'[3]17 anys'!N54</f>
        <v>7.5</v>
      </c>
      <c r="F607" s="24">
        <f>'[3]17 anys'!O54</f>
        <v>6.4166666666666661</v>
      </c>
      <c r="G607" s="23">
        <f>'[3]17 anys'!R54</f>
        <v>5</v>
      </c>
      <c r="H607" s="23">
        <f>'[3]17 anys'!Z54</f>
        <v>5.333333333333333</v>
      </c>
      <c r="I607" s="24">
        <f>'[3]17 anys'!AA54</f>
        <v>5.1666666666666661</v>
      </c>
      <c r="J607" s="9">
        <f>'[3]17 anys'!AE54</f>
        <v>6.5277777777777777</v>
      </c>
    </row>
    <row r="608" spans="1:10" s="33" customFormat="1" x14ac:dyDescent="0.25">
      <c r="A608" s="204"/>
      <c r="B608" s="190"/>
      <c r="C608" s="196"/>
      <c r="D608" s="23">
        <f>'[3]17 anys'!I55</f>
        <v>6</v>
      </c>
      <c r="E608" s="23">
        <f>'[3]17 anys'!N55</f>
        <v>7</v>
      </c>
      <c r="F608" s="24">
        <f>'[3]17 anys'!O55</f>
        <v>6.5</v>
      </c>
      <c r="G608" s="23">
        <f>'[3]17 anys'!R55</f>
        <v>6</v>
      </c>
      <c r="H608" s="23">
        <f>'[3]17 anys'!Z55</f>
        <v>5.666666666666667</v>
      </c>
      <c r="I608" s="24">
        <f>'[3]17 anys'!AA55</f>
        <v>5.8333333333333339</v>
      </c>
      <c r="J608" s="9">
        <f>'[3]17 anys'!AE55</f>
        <v>7.1111111111111116</v>
      </c>
    </row>
    <row r="609" spans="1:10" s="33" customFormat="1" x14ac:dyDescent="0.25">
      <c r="A609" s="204"/>
      <c r="B609" s="190"/>
      <c r="C609" s="196"/>
      <c r="D609" s="23">
        <f>'[3]17 anys'!I63</f>
        <v>6.666666666666667</v>
      </c>
      <c r="E609" s="23">
        <f>'[3]17 anys'!N63</f>
        <v>7.25</v>
      </c>
      <c r="F609" s="24">
        <f>'[3]17 anys'!O63</f>
        <v>6.9583333333333339</v>
      </c>
      <c r="G609" s="23">
        <f>'[3]17 anys'!R63</f>
        <v>8</v>
      </c>
      <c r="H609" s="23">
        <f>'[3]17 anys'!Z63</f>
        <v>9</v>
      </c>
      <c r="I609" s="24">
        <f>'[3]17 anys'!AA63</f>
        <v>8.5</v>
      </c>
      <c r="J609" s="9">
        <f>'[3]17 anys'!AE63</f>
        <v>8.1527777777777786</v>
      </c>
    </row>
    <row r="610" spans="1:10" s="33" customFormat="1" x14ac:dyDescent="0.25">
      <c r="A610" s="204"/>
      <c r="B610" s="190"/>
      <c r="C610" s="196"/>
      <c r="D610" s="23">
        <f>'[3]17 anys'!I68</f>
        <v>6.2</v>
      </c>
      <c r="E610" s="23">
        <f>'[3]17 anys'!N68</f>
        <v>5.666666666666667</v>
      </c>
      <c r="F610" s="24">
        <f>'[3]17 anys'!O68</f>
        <v>5.9333333333333336</v>
      </c>
      <c r="G610" s="13"/>
      <c r="H610" s="23">
        <f>'[3]17 anys'!Z68</f>
        <v>5</v>
      </c>
      <c r="I610" s="24">
        <f>'[3]17 anys'!AA68</f>
        <v>5</v>
      </c>
      <c r="J610" s="9">
        <f>'[3]17 anys'!AE68</f>
        <v>5.3111111111111109</v>
      </c>
    </row>
    <row r="611" spans="1:10" s="33" customFormat="1" x14ac:dyDescent="0.25">
      <c r="A611" s="204"/>
      <c r="B611" s="190"/>
      <c r="C611" s="196"/>
      <c r="D611" s="23">
        <f>'[3]17 anys'!I71</f>
        <v>5</v>
      </c>
      <c r="E611" s="23">
        <f>'[3]17 anys'!N71</f>
        <v>5</v>
      </c>
      <c r="F611" s="24">
        <f>'[3]17 anys'!O71</f>
        <v>5</v>
      </c>
      <c r="G611" s="13"/>
      <c r="H611" s="13"/>
      <c r="I611" s="13"/>
      <c r="J611" s="9">
        <f>'[3]17 anys'!AE71</f>
        <v>5</v>
      </c>
    </row>
    <row r="612" spans="1:10" s="33" customFormat="1" x14ac:dyDescent="0.25">
      <c r="A612" s="204"/>
      <c r="B612" s="190"/>
      <c r="C612" s="196"/>
      <c r="D612" s="23">
        <f>'[3]17 anys'!I73</f>
        <v>5</v>
      </c>
      <c r="E612" s="23">
        <f>'[3]17 anys'!N73</f>
        <v>5</v>
      </c>
      <c r="F612" s="24">
        <f>'[3]17 anys'!O73</f>
        <v>5</v>
      </c>
      <c r="G612" s="13"/>
      <c r="H612" s="13"/>
      <c r="I612" s="13"/>
      <c r="J612" s="9">
        <f>'[3]17 anys'!AE73</f>
        <v>5</v>
      </c>
    </row>
    <row r="613" spans="1:10" s="33" customFormat="1" x14ac:dyDescent="0.25">
      <c r="A613" s="204"/>
      <c r="B613" s="190"/>
      <c r="C613" s="196"/>
      <c r="D613" s="23">
        <f>'[3]17 anys'!I75</f>
        <v>6.666666666666667</v>
      </c>
      <c r="E613" s="23">
        <f>'[3]17 anys'!N75</f>
        <v>6.75</v>
      </c>
      <c r="F613" s="24">
        <f>'[3]17 anys'!O75</f>
        <v>6.7083333333333339</v>
      </c>
      <c r="G613" s="23">
        <f>'[3]17 anys'!R75</f>
        <v>8</v>
      </c>
      <c r="H613" s="23">
        <f>'[3]17 anys'!Z75</f>
        <v>7</v>
      </c>
      <c r="I613" s="24">
        <f>'[3]17 anys'!AA75</f>
        <v>7.5</v>
      </c>
      <c r="J613" s="9">
        <f>'[3]17 anys'!AE75</f>
        <v>7.7361111111111116</v>
      </c>
    </row>
    <row r="614" spans="1:10" s="33" customFormat="1" x14ac:dyDescent="0.25">
      <c r="A614" s="204"/>
      <c r="B614" s="190"/>
      <c r="C614" s="196"/>
      <c r="D614" s="23">
        <f>'[3]17 anys'!I80</f>
        <v>6.25</v>
      </c>
      <c r="E614" s="23">
        <f>'[3]17 anys'!N80</f>
        <v>6.25</v>
      </c>
      <c r="F614" s="24">
        <f>'[3]17 anys'!O80</f>
        <v>6.25</v>
      </c>
      <c r="G614" s="13"/>
      <c r="H614" s="23">
        <f>'[3]17 anys'!Z80</f>
        <v>9</v>
      </c>
      <c r="I614" s="24">
        <f>'[3]17 anys'!AA80</f>
        <v>9</v>
      </c>
      <c r="J614" s="9">
        <f>'[3]17 anys'!AE80</f>
        <v>7.083333333333333</v>
      </c>
    </row>
    <row r="615" spans="1:10" s="33" customFormat="1" x14ac:dyDescent="0.25">
      <c r="A615" s="204"/>
      <c r="B615" s="190"/>
      <c r="C615" s="196"/>
      <c r="D615" s="23">
        <f>'[3]17 anys'!I89</f>
        <v>6.75</v>
      </c>
      <c r="E615" s="23">
        <f>'[3]17 anys'!N89</f>
        <v>6</v>
      </c>
      <c r="F615" s="24">
        <f>'[3]17 anys'!O89</f>
        <v>6.375</v>
      </c>
      <c r="G615" s="13"/>
      <c r="H615" s="23">
        <f>'[3]17 anys'!Z89</f>
        <v>7</v>
      </c>
      <c r="I615" s="24">
        <f>'[3]17 anys'!AA89</f>
        <v>7</v>
      </c>
      <c r="J615" s="9">
        <f>'[3]17 anys'!AE89</f>
        <v>6.458333333333333</v>
      </c>
    </row>
    <row r="616" spans="1:10" s="33" customFormat="1" x14ac:dyDescent="0.25">
      <c r="A616" s="204"/>
      <c r="B616" s="190"/>
      <c r="C616" s="196"/>
      <c r="D616" s="23">
        <f>'[3]17 anys'!I90</f>
        <v>8.3333333333333339</v>
      </c>
      <c r="E616" s="23">
        <f>'[3]17 anys'!N90</f>
        <v>8</v>
      </c>
      <c r="F616" s="24">
        <f>'[3]17 anys'!O90</f>
        <v>8.1666666666666679</v>
      </c>
      <c r="G616" s="23">
        <f>'[3]17 anys'!R90</f>
        <v>6</v>
      </c>
      <c r="H616" s="23">
        <f>'[3]17 anys'!Z90</f>
        <v>9</v>
      </c>
      <c r="I616" s="24">
        <f>'[3]17 anys'!AA90</f>
        <v>7.5</v>
      </c>
      <c r="J616" s="9">
        <f>'[3]17 anys'!AE90</f>
        <v>7.8888888888888893</v>
      </c>
    </row>
    <row r="617" spans="1:10" s="33" customFormat="1" x14ac:dyDescent="0.25">
      <c r="A617" s="204"/>
      <c r="B617" s="190"/>
      <c r="C617" s="196"/>
      <c r="D617" s="23">
        <f>'[3]17 anys'!I95</f>
        <v>5</v>
      </c>
      <c r="E617" s="23">
        <f>'[3]17 anys'!N95</f>
        <v>5</v>
      </c>
      <c r="F617" s="24">
        <f>'[3]17 anys'!O95</f>
        <v>5</v>
      </c>
      <c r="G617" s="23">
        <f>'[3]17 anys'!R95</f>
        <v>5</v>
      </c>
      <c r="H617" s="23">
        <f>'[3]17 anys'!Z95</f>
        <v>5</v>
      </c>
      <c r="I617" s="24">
        <f>'[3]17 anys'!AA95</f>
        <v>5</v>
      </c>
      <c r="J617" s="9">
        <f>'[3]17 anys'!AE95</f>
        <v>6</v>
      </c>
    </row>
    <row r="618" spans="1:10" s="33" customFormat="1" x14ac:dyDescent="0.25">
      <c r="A618" s="204"/>
      <c r="B618" s="190"/>
      <c r="C618" s="196"/>
      <c r="D618" s="23">
        <f>'[3]17 anys'!I96</f>
        <v>5.4</v>
      </c>
      <c r="E618" s="23">
        <f>'[3]17 anys'!N96</f>
        <v>5</v>
      </c>
      <c r="F618" s="24">
        <f>'[3]17 anys'!O96</f>
        <v>5.2</v>
      </c>
      <c r="G618" s="13"/>
      <c r="H618" s="13"/>
      <c r="I618" s="13"/>
      <c r="J618" s="9">
        <f>'[3]17 anys'!AE96</f>
        <v>6.05</v>
      </c>
    </row>
    <row r="619" spans="1:10" s="33" customFormat="1" x14ac:dyDescent="0.25">
      <c r="A619" s="204"/>
      <c r="B619" s="190"/>
      <c r="C619" s="196"/>
      <c r="D619" s="23">
        <f>'[3]17 anys'!I103</f>
        <v>8</v>
      </c>
      <c r="E619" s="23">
        <f>'[3]17 anys'!N103</f>
        <v>8.75</v>
      </c>
      <c r="F619" s="24">
        <f>'[3]17 anys'!O103</f>
        <v>8.375</v>
      </c>
      <c r="G619" s="13"/>
      <c r="H619" s="23">
        <f>'[3]17 anys'!Z103</f>
        <v>9</v>
      </c>
      <c r="I619" s="24">
        <f>'[3]17 anys'!AA103</f>
        <v>9</v>
      </c>
      <c r="J619" s="9">
        <f>'[3]17 anys'!AE103</f>
        <v>8.7916666666666661</v>
      </c>
    </row>
    <row r="620" spans="1:10" s="33" customFormat="1" x14ac:dyDescent="0.25">
      <c r="A620" s="204"/>
      <c r="B620" s="190"/>
      <c r="C620" s="196"/>
      <c r="D620" s="23">
        <f>'[3]17 anys'!I106</f>
        <v>5</v>
      </c>
      <c r="E620" s="23">
        <f>'[3]17 anys'!N106</f>
        <v>5</v>
      </c>
      <c r="F620" s="24">
        <f>'[3]17 anys'!O106</f>
        <v>5</v>
      </c>
      <c r="G620" s="13"/>
      <c r="H620" s="13"/>
      <c r="I620" s="13"/>
      <c r="J620" s="9">
        <f>'[3]17 anys'!AE106</f>
        <v>6</v>
      </c>
    </row>
    <row r="621" spans="1:10" s="33" customFormat="1" x14ac:dyDescent="0.25">
      <c r="A621" s="204"/>
      <c r="B621" s="190"/>
      <c r="C621" s="196"/>
      <c r="D621" s="23">
        <f>'[3]17 anys'!I109</f>
        <v>5.2</v>
      </c>
      <c r="E621" s="23">
        <f>'[3]17 anys'!N109</f>
        <v>5</v>
      </c>
      <c r="F621" s="24">
        <f>'[3]17 anys'!O109</f>
        <v>5.0999999999999996</v>
      </c>
      <c r="G621" s="13"/>
      <c r="H621" s="13"/>
      <c r="I621" s="13"/>
      <c r="J621" s="9">
        <f>'[3]17 anys'!AE109</f>
        <v>5.5250000000000004</v>
      </c>
    </row>
    <row r="622" spans="1:10" s="33" customFormat="1" ht="15.75" thickBot="1" x14ac:dyDescent="0.3">
      <c r="A622" s="205"/>
      <c r="B622" s="191"/>
      <c r="C622" s="197"/>
      <c r="D622" s="23">
        <f>'[3]17 anys'!I110</f>
        <v>4.5999999999999996</v>
      </c>
      <c r="E622" s="23">
        <f>'[3]17 anys'!N110</f>
        <v>5.25</v>
      </c>
      <c r="F622" s="24">
        <f>'[3]17 anys'!O110</f>
        <v>4.9249999999999998</v>
      </c>
      <c r="G622" s="13"/>
      <c r="H622" s="13"/>
      <c r="I622" s="13"/>
      <c r="J622" s="16">
        <f>'[3]17 anys'!AE110</f>
        <v>5.4625000000000004</v>
      </c>
    </row>
    <row r="623" spans="1:10" s="33" customFormat="1" x14ac:dyDescent="0.25">
      <c r="D623" s="34"/>
      <c r="E623" s="34"/>
      <c r="F623" s="35"/>
      <c r="G623" s="34"/>
      <c r="H623" s="34"/>
      <c r="I623" s="35"/>
      <c r="J623" s="35"/>
    </row>
  </sheetData>
  <mergeCells count="111">
    <mergeCell ref="X1:Z1"/>
    <mergeCell ref="AA1:AC1"/>
    <mergeCell ref="AD1:AF1"/>
    <mergeCell ref="AG1:AI1"/>
    <mergeCell ref="A2:A101"/>
    <mergeCell ref="B2:B15"/>
    <mergeCell ref="C2:C9"/>
    <mergeCell ref="L3:L6"/>
    <mergeCell ref="M3:M4"/>
    <mergeCell ref="M5:M6"/>
    <mergeCell ref="L1:L2"/>
    <mergeCell ref="M1:M2"/>
    <mergeCell ref="N1:N2"/>
    <mergeCell ref="O1:Q1"/>
    <mergeCell ref="R1:T1"/>
    <mergeCell ref="U1:W1"/>
    <mergeCell ref="L7:L10"/>
    <mergeCell ref="M7:M8"/>
    <mergeCell ref="M9:M10"/>
    <mergeCell ref="C10:C15"/>
    <mergeCell ref="L11:L14"/>
    <mergeCell ref="M11:M12"/>
    <mergeCell ref="M13:M14"/>
    <mergeCell ref="L15:L18"/>
    <mergeCell ref="M15:M16"/>
    <mergeCell ref="M28:M29"/>
    <mergeCell ref="M30:M31"/>
    <mergeCell ref="L33:L36"/>
    <mergeCell ref="M33:M34"/>
    <mergeCell ref="M35:M36"/>
    <mergeCell ref="L38:L41"/>
    <mergeCell ref="M38:M39"/>
    <mergeCell ref="B16:B101"/>
    <mergeCell ref="C16:C54"/>
    <mergeCell ref="M17:M18"/>
    <mergeCell ref="L19:L22"/>
    <mergeCell ref="M19:M20"/>
    <mergeCell ref="M21:M22"/>
    <mergeCell ref="L23:L26"/>
    <mergeCell ref="M23:M24"/>
    <mergeCell ref="M25:M26"/>
    <mergeCell ref="L28:L31"/>
    <mergeCell ref="L42:L45"/>
    <mergeCell ref="M42:M43"/>
    <mergeCell ref="M44:M45"/>
    <mergeCell ref="L46:L49"/>
    <mergeCell ref="M46:M47"/>
    <mergeCell ref="M48:M49"/>
    <mergeCell ref="P38:P40"/>
    <mergeCell ref="Q38:W38"/>
    <mergeCell ref="Q39:S39"/>
    <mergeCell ref="T39:V39"/>
    <mergeCell ref="W39:W40"/>
    <mergeCell ref="M40:M41"/>
    <mergeCell ref="L63:L66"/>
    <mergeCell ref="M63:M64"/>
    <mergeCell ref="M65:M66"/>
    <mergeCell ref="L51:L54"/>
    <mergeCell ref="M51:M52"/>
    <mergeCell ref="M53:M54"/>
    <mergeCell ref="L55:L58"/>
    <mergeCell ref="M55:M56"/>
    <mergeCell ref="M57:M58"/>
    <mergeCell ref="L59:L62"/>
    <mergeCell ref="M59:M60"/>
    <mergeCell ref="M61:M62"/>
    <mergeCell ref="A102:A217"/>
    <mergeCell ref="B102:B123"/>
    <mergeCell ref="C102:C113"/>
    <mergeCell ref="C114:C123"/>
    <mergeCell ref="B124:B217"/>
    <mergeCell ref="C124:C166"/>
    <mergeCell ref="C167:C217"/>
    <mergeCell ref="L71:L74"/>
    <mergeCell ref="M71:M72"/>
    <mergeCell ref="M73:M74"/>
    <mergeCell ref="L75:L78"/>
    <mergeCell ref="M75:M76"/>
    <mergeCell ref="M77:M78"/>
    <mergeCell ref="C55:C101"/>
    <mergeCell ref="L67:L70"/>
    <mergeCell ref="M67:M68"/>
    <mergeCell ref="M69:M70"/>
    <mergeCell ref="A320:A398"/>
    <mergeCell ref="B320:B327"/>
    <mergeCell ref="C320:C324"/>
    <mergeCell ref="C325:C327"/>
    <mergeCell ref="B328:B398"/>
    <mergeCell ref="C328:C370"/>
    <mergeCell ref="C371:C398"/>
    <mergeCell ref="A218:A319"/>
    <mergeCell ref="B218:B230"/>
    <mergeCell ref="C218:C225"/>
    <mergeCell ref="C226:C230"/>
    <mergeCell ref="B231:B319"/>
    <mergeCell ref="C231:C279"/>
    <mergeCell ref="C280:C319"/>
    <mergeCell ref="A511:A622"/>
    <mergeCell ref="B511:B524"/>
    <mergeCell ref="C511:C518"/>
    <mergeCell ref="C519:C524"/>
    <mergeCell ref="B525:B622"/>
    <mergeCell ref="C525:C582"/>
    <mergeCell ref="C583:C622"/>
    <mergeCell ref="A399:A510"/>
    <mergeCell ref="B399:B412"/>
    <mergeCell ref="C399:C409"/>
    <mergeCell ref="C410:C412"/>
    <mergeCell ref="B413:B510"/>
    <mergeCell ref="C413:C466"/>
    <mergeCell ref="C467:C5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zoomScale="70" zoomScaleNormal="70" workbookViewId="0">
      <selection sqref="A1:A2"/>
    </sheetView>
  </sheetViews>
  <sheetFormatPr baseColWidth="10" defaultRowHeight="15" x14ac:dyDescent="0.25"/>
  <cols>
    <col min="17" max="17" width="11.42578125" customWidth="1"/>
  </cols>
  <sheetData>
    <row r="1" spans="1:21" x14ac:dyDescent="0.25">
      <c r="A1" s="225" t="s">
        <v>0</v>
      </c>
      <c r="B1" s="227" t="s">
        <v>1</v>
      </c>
      <c r="C1" s="227" t="s">
        <v>2</v>
      </c>
      <c r="D1" s="229" t="s">
        <v>10</v>
      </c>
      <c r="E1" s="230"/>
      <c r="F1" s="231"/>
      <c r="G1" s="229" t="s">
        <v>15</v>
      </c>
      <c r="H1" s="230"/>
      <c r="I1" s="231"/>
      <c r="J1" s="229" t="s">
        <v>16</v>
      </c>
      <c r="K1" s="230"/>
      <c r="L1" s="231"/>
      <c r="M1" s="229" t="s">
        <v>17</v>
      </c>
      <c r="N1" s="230"/>
      <c r="O1" s="231"/>
      <c r="P1" s="229" t="s">
        <v>30</v>
      </c>
      <c r="Q1" s="230"/>
      <c r="R1" s="231"/>
      <c r="S1" s="229" t="s">
        <v>19</v>
      </c>
      <c r="T1" s="230"/>
      <c r="U1" s="231"/>
    </row>
    <row r="2" spans="1:21" ht="15.75" thickBot="1" x14ac:dyDescent="0.3">
      <c r="A2" s="226"/>
      <c r="B2" s="228"/>
      <c r="C2" s="228"/>
      <c r="D2" s="39" t="s">
        <v>20</v>
      </c>
      <c r="E2" s="40" t="s">
        <v>21</v>
      </c>
      <c r="F2" s="41" t="s">
        <v>22</v>
      </c>
      <c r="G2" s="39" t="s">
        <v>20</v>
      </c>
      <c r="H2" s="40" t="s">
        <v>21</v>
      </c>
      <c r="I2" s="41" t="s">
        <v>22</v>
      </c>
      <c r="J2" s="39" t="s">
        <v>20</v>
      </c>
      <c r="K2" s="40" t="s">
        <v>21</v>
      </c>
      <c r="L2" s="41" t="s">
        <v>22</v>
      </c>
      <c r="M2" s="42" t="s">
        <v>20</v>
      </c>
      <c r="N2" s="40" t="s">
        <v>21</v>
      </c>
      <c r="O2" s="41" t="s">
        <v>22</v>
      </c>
      <c r="P2" s="42" t="s">
        <v>20</v>
      </c>
      <c r="Q2" s="40" t="s">
        <v>21</v>
      </c>
      <c r="R2" s="41" t="s">
        <v>22</v>
      </c>
      <c r="S2" s="42" t="s">
        <v>20</v>
      </c>
      <c r="T2" s="40" t="s">
        <v>21</v>
      </c>
      <c r="U2" s="41" t="s">
        <v>22</v>
      </c>
    </row>
    <row r="3" spans="1:21" x14ac:dyDescent="0.25">
      <c r="A3" s="213" t="s">
        <v>3</v>
      </c>
      <c r="B3" s="209" t="s">
        <v>11</v>
      </c>
      <c r="C3" s="44" t="s">
        <v>12</v>
      </c>
      <c r="D3" s="45">
        <f>AVERAGE('Curs 2010-11'!O3,'Curs 2011-12'!O3,'Curs 2012-13'!O3)</f>
        <v>8.0479497354497358</v>
      </c>
      <c r="E3" s="46">
        <f>AVERAGE('Curs 2010-11'!P3,'Curs 2011-12'!P3,'Curs 2012-13'!P3)</f>
        <v>1.3409446921274526</v>
      </c>
      <c r="F3" s="47">
        <f>SUM('Curs 2010-11'!Q3,'Curs 2011-12'!Q3,'Curs 2012-13'!Q3)</f>
        <v>27</v>
      </c>
      <c r="G3" s="45">
        <f>AVERAGE('Curs 2010-11'!O7,'Curs 2011-12'!O7,'Curs 2012-13'!O7)</f>
        <v>7.7226190476190482</v>
      </c>
      <c r="H3" s="46">
        <f>AVERAGE('Curs 2010-11'!P7,'Curs 2011-12'!P7,'Curs 2012-13'!P7)</f>
        <v>1.483293405771138</v>
      </c>
      <c r="I3" s="47">
        <f>SUM('Curs 2010-11'!Q7,'Curs 2011-12'!Q7,'Curs 2012-13'!Q7)</f>
        <v>24</v>
      </c>
      <c r="J3" s="45">
        <f>AVERAGE('Curs 2010-11'!O11,'Curs 2011-12'!O11,'Curs 2012-13'!O11)</f>
        <v>7.8869047619047619</v>
      </c>
      <c r="K3" s="46">
        <f>AVERAGE('Curs 2010-11'!P11,'Curs 2011-12'!P11,'Curs 2012-13'!P11)</f>
        <v>1.7042835568414174</v>
      </c>
      <c r="L3" s="47">
        <f>SUM('Curs 2010-11'!Q11,'Curs 2011-12'!Q11,'Curs 2012-13'!Q11)</f>
        <v>19</v>
      </c>
      <c r="M3" s="45">
        <f>AVERAGE('Curs 2010-11'!O15,'Curs 2011-12'!O15,'Curs 2012-13'!O15)</f>
        <v>7.9409876543209874</v>
      </c>
      <c r="N3" s="46">
        <f>AVERAGE('Curs 2010-11'!P15,'Curs 2011-12'!P15,'Curs 2012-13'!P15)</f>
        <v>1.3275575699580004</v>
      </c>
      <c r="O3" s="47">
        <f>SUM('Curs 2010-11'!Q15,'Curs 2011-12'!Q15,'Curs 2012-13'!Q15)</f>
        <v>19</v>
      </c>
      <c r="P3" s="45">
        <f>AVERAGE('Curs 2010-11'!O19,'Curs 2011-12'!O19,'Curs 2012-13'!O19)</f>
        <v>8.0496632996632993</v>
      </c>
      <c r="Q3" s="46">
        <f>AVERAGE('Curs 2010-11'!P19,'Curs 2011-12'!P19,'Curs 2012-13'!P19)</f>
        <v>1.3266435012911153</v>
      </c>
      <c r="R3" s="47">
        <f>SUM('Curs 2010-11'!Q19,'Curs 2011-12'!Q19,'Curs 2012-13'!Q19)</f>
        <v>22</v>
      </c>
      <c r="S3" s="45">
        <f>AVERAGE('Curs 2010-11'!O23,'Curs 2011-12'!O23,'Curs 2012-13'!O23)</f>
        <v>8.7148148148148152</v>
      </c>
      <c r="T3" s="46">
        <f>AVERAGE('Curs 2010-11'!P23,'Curs 2011-12'!P23,'Curs 2012-13'!P23)</f>
        <v>1.0608243716963348</v>
      </c>
      <c r="U3" s="47">
        <f>SUM('Curs 2010-11'!Q23,'Curs 2011-12'!Q23,'Curs 2012-13'!Q23)</f>
        <v>13</v>
      </c>
    </row>
    <row r="4" spans="1:21" x14ac:dyDescent="0.25">
      <c r="A4" s="214"/>
      <c r="B4" s="210"/>
      <c r="C4" s="49" t="s">
        <v>13</v>
      </c>
      <c r="D4" s="50">
        <f>AVERAGE('Curs 2010-11'!O4,'Curs 2011-12'!O4,'Curs 2012-13'!O4)</f>
        <v>7.2070987654320993</v>
      </c>
      <c r="E4" s="51">
        <f>AVERAGE('Curs 2010-11'!P4,'Curs 2011-12'!P4,'Curs 2012-13'!P4)</f>
        <v>1.2623903586369556</v>
      </c>
      <c r="F4" s="52">
        <f>SUM('Curs 2010-11'!Q4,'Curs 2011-12'!Q4,'Curs 2012-13'!Q4)</f>
        <v>20</v>
      </c>
      <c r="G4" s="50">
        <f>AVERAGE('Curs 2010-11'!O8,'Curs 2011-12'!O8,'Curs 2011-12'!O8)</f>
        <v>6.3402777777777777</v>
      </c>
      <c r="H4" s="51">
        <f>AVERAGE('Curs 2010-11'!P8,'Curs 2011-12'!P8,'Curs 2011-12'!P8)</f>
        <v>1.2673278890136184</v>
      </c>
      <c r="I4" s="52">
        <f>SUM('Curs 2010-11'!Q8,'Curs 2011-12'!Q8,'Curs 2011-12'!Q8)</f>
        <v>16</v>
      </c>
      <c r="J4" s="50">
        <f>AVERAGE('Curs 2010-11'!O12,'Curs 2011-12'!O12,'Curs 2012-13'!O12)</f>
        <v>6.2944444444444443</v>
      </c>
      <c r="K4" s="51">
        <f>AVERAGE('Curs 2010-11'!P12,'Curs 2011-12'!P12,'Curs 2012-13'!P12)</f>
        <v>1.6958757578580876</v>
      </c>
      <c r="L4" s="52">
        <f>SUM('Curs 2010-11'!Q12,'Curs 2011-12'!Q12,'Curs 2012-13'!Q12)</f>
        <v>12</v>
      </c>
      <c r="M4" s="50">
        <f>AVERAGE('Curs 2010-11'!O16,'Curs 2011-12'!O16,'Curs 2012-13'!O16)</f>
        <v>7.185185185185186</v>
      </c>
      <c r="N4" s="51">
        <f>AVERAGE('Curs 2010-11'!P16,'Curs 2011-12'!P16,'Curs 2012-13'!P16)</f>
        <v>1.4682031517736185</v>
      </c>
      <c r="O4" s="52">
        <f>SUM('Curs 2010-11'!Q16,'Curs 2011-12'!Q16,'Curs 2012-13'!Q16)</f>
        <v>13</v>
      </c>
      <c r="P4" s="50">
        <f>AVERAGE('Curs 2010-11'!O20,'Curs 2011-12'!O20,'Curs 2012-13'!O20)</f>
        <v>6.25</v>
      </c>
      <c r="Q4" s="51">
        <f>AVERAGE('Curs 2010-11'!P20,'Curs 2011-12'!P20,'Curs 2012-13'!P20)</f>
        <v>1.3508790647847122</v>
      </c>
      <c r="R4" s="52">
        <f>SUM('Curs 2010-11'!Q20,'Curs 2011-12'!Q20,'Curs 2012-13'!Q20)</f>
        <v>8</v>
      </c>
      <c r="S4" s="50">
        <f>AVERAGE('Curs 2010-11'!O24,'Curs 2011-12'!O24,'Curs 2012-13'!O24)</f>
        <v>6.3055555555555554</v>
      </c>
      <c r="T4" s="51">
        <f>AVERAGE('Curs 2010-11'!P24,'Curs 2011-12'!P24,'Curs 2012-13'!P24)</f>
        <v>0.35616267610721358</v>
      </c>
      <c r="U4" s="52">
        <f>SUM('Curs 2010-11'!Q24,'Curs 2011-12'!Q24,'Curs 2012-13'!Q24)</f>
        <v>8</v>
      </c>
    </row>
    <row r="5" spans="1:21" x14ac:dyDescent="0.25">
      <c r="A5" s="214"/>
      <c r="B5" s="211" t="s">
        <v>14</v>
      </c>
      <c r="C5" s="54" t="s">
        <v>12</v>
      </c>
      <c r="D5" s="55">
        <f>AVERAGE('Curs 2010-11'!O5,'Curs 2011-12'!O5,'Curs 2012-13'!O5)</f>
        <v>6.5106050382366165</v>
      </c>
      <c r="E5" s="56">
        <f>AVERAGE('Curs 2010-11'!P5,'Curs 2011-12'!P5,'Curs 2012-13'!P5)</f>
        <v>1.8783949730778453</v>
      </c>
      <c r="F5" s="57">
        <f>SUM('Curs 2010-11'!Q5,'Curs 2011-12'!Q5,'Curs 2012-13'!Q5)</f>
        <v>113</v>
      </c>
      <c r="G5" s="55">
        <f>AVERAGE('Curs 2010-11'!O9,'Curs 2011-12'!O9,'Curs 2012-13'!O9)</f>
        <v>5.6049671801207168</v>
      </c>
      <c r="H5" s="56">
        <f>AVERAGE('Curs 2010-11'!P9,'Curs 2011-12'!P9,'Curs 2012-13'!P9)</f>
        <v>1.9897131289608712</v>
      </c>
      <c r="I5" s="57">
        <f>SUM('Curs 2010-11'!Q9,'Curs 2011-12'!Q9,'Curs 2012-13'!Q9)</f>
        <v>141</v>
      </c>
      <c r="J5" s="55">
        <f>AVERAGE('Curs 2010-11'!O13,'Curs 2011-12'!O13,'Curs 2012-13'!O13)</f>
        <v>5.8573170323585613</v>
      </c>
      <c r="K5" s="56">
        <f>AVERAGE('Curs 2010-11'!P13,'Curs 2011-12'!P13,'Curs 2012-13'!P13)</f>
        <v>1.7673905903635909</v>
      </c>
      <c r="L5" s="57">
        <f>SUM('Curs 2010-11'!Q13,'Curs 2011-12'!Q13,'Curs 2012-13'!Q13)</f>
        <v>144</v>
      </c>
      <c r="M5" s="55">
        <f>AVERAGE('Curs 2010-11'!O17,'Curs 2011-12'!O17,'Curs 2012-13'!O17)</f>
        <v>6.6929745014870079</v>
      </c>
      <c r="N5" s="56">
        <f>AVERAGE('Curs 2010-11'!P17,'Curs 2011-12'!P17,'Curs 2012-13'!P17)</f>
        <v>1.6528429548244425</v>
      </c>
      <c r="O5" s="57">
        <f>SUM('Curs 2010-11'!Q17,'Curs 2011-12'!Q17,'Curs 2012-13'!Q17)</f>
        <v>149</v>
      </c>
      <c r="P5" s="55">
        <f>AVERAGE('Curs 2010-11'!O21,'Curs 2011-12'!O21,'Curs 2012-13'!O21)</f>
        <v>6.9191181528547121</v>
      </c>
      <c r="Q5" s="56">
        <f>AVERAGE('Curs 2010-11'!P21,'Curs 2011-12'!P21,'Curs 2012-13'!P21)</f>
        <v>1.5045484317402182</v>
      </c>
      <c r="R5" s="57">
        <f>SUM('Curs 2010-11'!Q21,'Curs 2011-12'!Q21,'Curs 2012-13'!Q21)</f>
        <v>160</v>
      </c>
      <c r="S5" s="55">
        <f>AVERAGE('Curs 2010-11'!O25,'Curs 2011-12'!O25,'Curs 2012-13'!O25)</f>
        <v>7.0597658229486848</v>
      </c>
      <c r="T5" s="56">
        <f>AVERAGE('Curs 2010-11'!P25,'Curs 2011-12'!P25,'Curs 2012-13'!P25)</f>
        <v>1.5401657280230936</v>
      </c>
      <c r="U5" s="57">
        <f>SUM('Curs 2010-11'!Q25,'Curs 2011-12'!Q25,'Curs 2012-13'!Q25)</f>
        <v>139</v>
      </c>
    </row>
    <row r="6" spans="1:21" ht="15.75" thickBot="1" x14ac:dyDescent="0.3">
      <c r="A6" s="215"/>
      <c r="B6" s="212"/>
      <c r="C6" s="37" t="s">
        <v>13</v>
      </c>
      <c r="D6" s="59">
        <f>AVERAGE('Curs 2010-11'!O6,'Curs 2011-12'!O6,'Curs 2012-13'!O6)</f>
        <v>5.8412057458340536</v>
      </c>
      <c r="E6" s="60">
        <f>AVERAGE('Curs 2010-11'!P6,'Curs 2011-12'!P6,'Curs 2012-13'!P6)</f>
        <v>1.7693115365644723</v>
      </c>
      <c r="F6" s="61">
        <f>SUM('Curs 2010-11'!Q6,'Curs 2011-12'!Q6,'Curs 2012-13'!Q6)</f>
        <v>128</v>
      </c>
      <c r="G6" s="59">
        <f>AVERAGE('Curs 2010-11'!O10,'Curs 2011-12'!O10,'Curs 2012-13'!O10)</f>
        <v>5.06165378439196</v>
      </c>
      <c r="H6" s="60">
        <f>AVERAGE('Curs 2010-11'!P10,'Curs 2011-12'!P10,'Curs 2012-13'!P10)</f>
        <v>1.7010087880836735</v>
      </c>
      <c r="I6" s="61">
        <f>SUM('Curs 2010-11'!Q10,'Curs 2011-12'!Q10,'Curs 2012-13'!Q10)</f>
        <v>135</v>
      </c>
      <c r="J6" s="59">
        <f>AVERAGE('Curs 2010-11'!O14,'Curs 2011-12'!O14,'Curs 2012-13'!O14)</f>
        <v>5.4560893512851898</v>
      </c>
      <c r="K6" s="60">
        <f>AVERAGE('Curs 2010-11'!P14,'Curs 2011-12'!P14,'Curs 2012-13'!P14)</f>
        <v>1.89926571107857</v>
      </c>
      <c r="L6" s="61">
        <f>SUM('Curs 2010-11'!Q14,'Curs 2011-12'!Q14,'Curs 2012-13'!Q14)</f>
        <v>115</v>
      </c>
      <c r="M6" s="59">
        <f>AVERAGE('Curs 2010-11'!O18,'Curs 2011-12'!O18,'Curs 2012-13'!O18)</f>
        <v>6.0339440035273384</v>
      </c>
      <c r="N6" s="60">
        <f>AVERAGE('Curs 2010-11'!P18,'Curs 2011-12'!P18,'Curs 2012-13'!P18)</f>
        <v>1.7049458266727859</v>
      </c>
      <c r="O6" s="61">
        <f>SUM('Curs 2010-11'!Q18,'Curs 2011-12'!Q18,'Curs 2012-13'!Q18)</f>
        <v>113</v>
      </c>
      <c r="P6" s="59">
        <f>AVERAGE('Curs 2010-11'!O22,'Curs 2011-12'!O22,'Curs 2012-13'!O22)</f>
        <v>6.1068762626262627</v>
      </c>
      <c r="Q6" s="60">
        <f>AVERAGE('Curs 2010-11'!P22,'Curs 2011-12'!P22,'Curs 2012-13'!P22)</f>
        <v>1.7859154457106967</v>
      </c>
      <c r="R6" s="61">
        <f>SUM('Curs 2010-11'!Q22,'Curs 2011-12'!Q22,'Curs 2012-13'!Q22)</f>
        <v>134</v>
      </c>
      <c r="S6" s="59">
        <f>AVERAGE('Curs 2010-11'!O26,'Curs 2011-12'!O26,'Curs 2012-13'!O26)</f>
        <v>6.399269547325102</v>
      </c>
      <c r="T6" s="60">
        <f>AVERAGE('Curs 2010-11'!P26,'Curs 2011-12'!P26,'Curs 2012-13'!P26)</f>
        <v>1.503350586407912</v>
      </c>
      <c r="U6" s="61">
        <f>SUM('Curs 2010-11'!Q26,'Curs 2011-12'!Q26,'Curs 2012-13'!Q26)</f>
        <v>103</v>
      </c>
    </row>
    <row r="7" spans="1:21" x14ac:dyDescent="0.25">
      <c r="A7" s="213" t="s">
        <v>4</v>
      </c>
      <c r="B7" s="209" t="s">
        <v>11</v>
      </c>
      <c r="C7" s="63" t="s">
        <v>12</v>
      </c>
      <c r="D7" s="55">
        <f>AVERAGE('Curs 2010-11'!R3,'Curs 2011-12'!R3,'Curs 2012-13'!R3)</f>
        <v>8.1349206349206344</v>
      </c>
      <c r="E7" s="56">
        <f>AVERAGE('Curs 2010-11'!S3,'Curs 2011-12'!S3,'Curs 2012-13'!S3)</f>
        <v>1.3241734469236788</v>
      </c>
      <c r="F7" s="57">
        <f>SUM('Curs 2010-11'!T3,'Curs 2011-12'!T3,'Curs 2012-13'!T3)</f>
        <v>27</v>
      </c>
      <c r="G7" s="55">
        <f>AVERAGE('Curs 2010-11'!R7,'Curs 2011-12'!R7,'Curs 2012-13'!R7)</f>
        <v>7.8912698412698417</v>
      </c>
      <c r="H7" s="56">
        <f>AVERAGE('Curs 2010-11'!S7,'Curs 2011-12'!S7,'Curs 2012-13'!S7)</f>
        <v>1.4509715331240487</v>
      </c>
      <c r="I7" s="57">
        <f>SUM('Curs 2010-11'!T7,'Curs 2011-12'!T7,'Curs 2012-13'!T7)</f>
        <v>24</v>
      </c>
      <c r="J7" s="55">
        <f>AVERAGE('Curs 2010-11'!R11,'Curs 2011-12'!R11,'Curs 2012-13'!R11)</f>
        <v>8.2410714285714288</v>
      </c>
      <c r="K7" s="56">
        <f>AVERAGE('Curs 2010-11'!S11,'Curs 2011-12'!S11,'Curs 2012-13'!S11)</f>
        <v>1.1785060932652203</v>
      </c>
      <c r="L7" s="57">
        <f>SUM('Curs 2010-11'!T11,'Curs 2011-12'!T11,'Curs 2012-13'!T11)</f>
        <v>19</v>
      </c>
      <c r="M7" s="55">
        <f>AVERAGE('Curs 2010-11'!R15,'Curs 2011-12'!R15,'Curs 2012-13'!R15)</f>
        <v>8.162962962962963</v>
      </c>
      <c r="N7" s="56">
        <f>AVERAGE('Curs 2010-11'!S15,'Curs 2011-12'!S15,'Curs 2012-13'!S15)</f>
        <v>1.1503168019614829</v>
      </c>
      <c r="O7" s="57">
        <f>SUM('Curs 2010-11'!T15,'Curs 2011-12'!T15,'Curs 2012-13'!T15)</f>
        <v>19</v>
      </c>
      <c r="P7" s="55">
        <f>AVERAGE('Curs 2010-11'!R19,'Curs 2011-12'!R19,'Curs 2012-13'!R19)</f>
        <v>7.7929292929292933</v>
      </c>
      <c r="Q7" s="56">
        <f>AVERAGE('Curs 2010-11'!S19,'Curs 2011-12'!S19,'Curs 2012-13'!S19)</f>
        <v>1.563107716957111</v>
      </c>
      <c r="R7" s="57">
        <f>SUM('Curs 2010-11'!T19,'Curs 2011-12'!T19,'Curs 2012-13'!T19)</f>
        <v>22</v>
      </c>
      <c r="S7" s="55">
        <f>AVERAGE('Curs 2010-11'!R23,'Curs 2011-12'!R23,'Curs 2012-13'!R23)</f>
        <v>8.2476851851851851</v>
      </c>
      <c r="T7" s="56">
        <f>AVERAGE('Curs 2010-11'!S23,'Curs 2011-12'!S23,'Curs 2012-13'!S23)</f>
        <v>0.94057182276376583</v>
      </c>
      <c r="U7" s="57">
        <f>SUM('Curs 2010-11'!T23,'Curs 2011-12'!T23,'Curs 2012-13'!T23)</f>
        <v>13</v>
      </c>
    </row>
    <row r="8" spans="1:21" x14ac:dyDescent="0.25">
      <c r="A8" s="214"/>
      <c r="B8" s="210"/>
      <c r="C8" s="49" t="s">
        <v>13</v>
      </c>
      <c r="D8" s="50">
        <f>AVERAGE('Curs 2010-11'!R4,'Curs 2011-12'!R4,'Curs 2012-13'!R4)</f>
        <v>7.674074074074074</v>
      </c>
      <c r="E8" s="51">
        <f>AVERAGE('Curs 2010-11'!S4,'Curs 2011-12'!S4,'Curs 2012-13'!S4)</f>
        <v>1.2714323176157423</v>
      </c>
      <c r="F8" s="52">
        <f>SUM('Curs 2010-11'!T4,'Curs 2011-12'!T4,'Curs 2012-13'!T4)</f>
        <v>20</v>
      </c>
      <c r="G8" s="55">
        <f>AVERAGE('Curs 2010-11'!R8,'Curs 2011-12'!R8,'Curs 2012-13'!R8)</f>
        <v>7.0333333333333341</v>
      </c>
      <c r="H8" s="51">
        <f>AVERAGE('Curs 2010-11'!S8,'Curs 2011-12'!S8,'Curs 2012-13'!S8)</f>
        <v>1.4045049207975382</v>
      </c>
      <c r="I8" s="52">
        <f>SUM('Curs 2010-11'!T8,'Curs 2011-12'!T8,'Curs 2012-13'!T8)</f>
        <v>20</v>
      </c>
      <c r="J8" s="55">
        <f>AVERAGE('Curs 2010-11'!R12,'Curs 2011-12'!R12,'Curs 2012-13'!R12)</f>
        <v>7.4611111111111112</v>
      </c>
      <c r="K8" s="51">
        <f>AVERAGE('Curs 2010-11'!S12,'Curs 2011-12'!S12,'Curs 2012-13'!S12)</f>
        <v>1.2837872702321083</v>
      </c>
      <c r="L8" s="52">
        <f>SUM('Curs 2010-11'!T12,'Curs 2011-12'!T12,'Curs 2012-13'!T12)</f>
        <v>12</v>
      </c>
      <c r="M8" s="55">
        <f>AVERAGE('Curs 2010-11'!R16,'Curs 2011-12'!R16,'Curs 2012-13'!R16)</f>
        <v>7.708333333333333</v>
      </c>
      <c r="N8" s="51">
        <f>AVERAGE('Curs 2010-11'!S16,'Curs 2011-12'!S16,'Curs 2012-13'!S16)</f>
        <v>1.168902004785892</v>
      </c>
      <c r="O8" s="52">
        <f>SUM('Curs 2010-11'!T16,'Curs 2011-12'!T16,'Curs 2012-13'!T16)</f>
        <v>13</v>
      </c>
      <c r="P8" s="55">
        <f>AVERAGE('Curs 2010-11'!R20,'Curs 2011-12'!R20,'Curs 2012-13'!R20)</f>
        <v>4.9722222222222223</v>
      </c>
      <c r="Q8" s="51">
        <f>AVERAGE('Curs 2010-11'!S20,'Curs 2011-12'!S20,'Curs 2012-13'!S20)</f>
        <v>0.91782800420070876</v>
      </c>
      <c r="R8" s="52">
        <f>SUM('Curs 2010-11'!T20,'Curs 2011-12'!T20,'Curs 2012-13'!T20)</f>
        <v>8</v>
      </c>
      <c r="S8" s="55">
        <f>AVERAGE('Curs 2010-11'!R24,'Curs 2011-12'!R24,'Curs 2012-13'!R24)</f>
        <v>6.8333333333333339</v>
      </c>
      <c r="T8" s="51">
        <f>AVERAGE('Curs 2010-11'!S24,'Curs 2011-12'!S24,'Curs 2012-13'!S24)</f>
        <v>0.40824829046386302</v>
      </c>
      <c r="U8" s="52">
        <f>SUM('Curs 2010-11'!T24,'Curs 2011-12'!T24,'Curs 2012-13'!T24)</f>
        <v>8</v>
      </c>
    </row>
    <row r="9" spans="1:21" x14ac:dyDescent="0.25">
      <c r="A9" s="214"/>
      <c r="B9" s="211" t="s">
        <v>14</v>
      </c>
      <c r="C9" s="54" t="s">
        <v>12</v>
      </c>
      <c r="D9" s="55">
        <f>AVERAGE('Curs 2010-11'!R5,'Curs 2011-12'!R5,'Curs 2012-13'!R5)</f>
        <v>6.4637137137137133</v>
      </c>
      <c r="E9" s="56">
        <f>AVERAGE('Curs 2010-11'!S5,'Curs 2011-12'!S5,'Curs 2012-13'!S5)</f>
        <v>2.1137943765252598</v>
      </c>
      <c r="F9" s="57">
        <f>SUM('Curs 2010-11'!T5,'Curs 2011-12'!T5,'Curs 2012-13'!T5)</f>
        <v>111</v>
      </c>
      <c r="G9" s="143">
        <f>AVERAGE('Curs 2010-11'!R9,'Curs 2011-12'!R9,'Curs 2012-13'!R9)</f>
        <v>6.5236158293104483</v>
      </c>
      <c r="H9" s="56">
        <f>AVERAGE('Curs 2010-11'!S9,'Curs 2011-12'!S9,'Curs 2012-13'!S9)</f>
        <v>1.9185100581495653</v>
      </c>
      <c r="I9" s="57">
        <f>SUM('Curs 2010-11'!T9,'Curs 2011-12'!T9,'Curs 2012-13'!T9)</f>
        <v>140</v>
      </c>
      <c r="J9" s="143">
        <f>AVERAGE('Curs 2010-11'!R13,'Curs 2011-12'!R13,'Curs 2012-13'!R13)</f>
        <v>6.8722603531573627</v>
      </c>
      <c r="K9" s="56">
        <f>AVERAGE('Curs 2010-11'!S13,'Curs 2011-12'!S13,'Curs 2012-13'!S13)</f>
        <v>1.4689419472786789</v>
      </c>
      <c r="L9" s="57">
        <f>SUM('Curs 2010-11'!T13,'Curs 2011-12'!T13,'Curs 2012-13'!T13)</f>
        <v>144</v>
      </c>
      <c r="M9" s="143">
        <f>AVERAGE('Curs 2010-11'!R17,'Curs 2011-12'!R17,'Curs 2012-13'!R17)</f>
        <v>7.4094632148603194</v>
      </c>
      <c r="N9" s="56">
        <f>AVERAGE('Curs 2010-11'!S17,'Curs 2011-12'!S17,'Curs 2012-13'!S17)</f>
        <v>1.3857642765244906</v>
      </c>
      <c r="O9" s="57">
        <f>SUM('Curs 2010-11'!T17,'Curs 2011-12'!T17,'Curs 2012-13'!T17)</f>
        <v>149</v>
      </c>
      <c r="P9" s="143">
        <f>AVERAGE('Curs 2010-11'!R21,'Curs 2011-12'!R21,'Curs 2012-13'!R21)</f>
        <v>6.4563764962619752</v>
      </c>
      <c r="Q9" s="56">
        <f>AVERAGE('Curs 2010-11'!S21,'Curs 2011-12'!S21,'Curs 2012-13'!S21)</f>
        <v>1.8642470549468888</v>
      </c>
      <c r="R9" s="57">
        <f>SUM('Curs 2010-11'!T21,'Curs 2011-12'!T21,'Curs 2012-13'!T21)</f>
        <v>157</v>
      </c>
      <c r="S9" s="143">
        <f>AVERAGE('Curs 2010-11'!R25,'Curs 2011-12'!R25,'Curs 2012-13'!R25)</f>
        <v>6.7153076160633587</v>
      </c>
      <c r="T9" s="56">
        <f>AVERAGE('Curs 2010-11'!S25,'Curs 2011-12'!S25,'Curs 2012-13'!S25)</f>
        <v>1.6343945752202051</v>
      </c>
      <c r="U9" s="57">
        <f>SUM('Curs 2010-11'!T25,'Curs 2011-12'!T25,'Curs 2012-13'!T25)</f>
        <v>140</v>
      </c>
    </row>
    <row r="10" spans="1:21" ht="15.75" thickBot="1" x14ac:dyDescent="0.3">
      <c r="A10" s="215"/>
      <c r="B10" s="212"/>
      <c r="C10" s="37" t="s">
        <v>13</v>
      </c>
      <c r="D10" s="59">
        <f>AVERAGE('Curs 2010-11'!R6,'Curs 2011-12'!R6,'Curs 2012-13'!R6)</f>
        <v>6.043439716312057</v>
      </c>
      <c r="E10" s="60">
        <f>AVERAGE('Curs 2010-11'!S6,'Curs 2011-12'!S6,'Curs 2012-13'!S6)</f>
        <v>1.9574618071620302</v>
      </c>
      <c r="F10" s="61">
        <f>SUM('Curs 2010-11'!T6,'Curs 2011-12'!T6,'Curs 2012-13'!T6)</f>
        <v>128</v>
      </c>
      <c r="G10" s="144">
        <f>AVERAGE('Curs 2010-11'!R10,'Curs 2011-12'!R10,'Curs 2012-13'!R10)</f>
        <v>5.9727207986055042</v>
      </c>
      <c r="H10" s="60">
        <f>AVERAGE('Curs 2010-11'!S10,'Curs 2011-12'!S10,'Curs 2012-13'!S10)</f>
        <v>1.9244007230360445</v>
      </c>
      <c r="I10" s="61">
        <f>SUM('Curs 2010-11'!T10,'Curs 2011-12'!T10,'Curs 2012-13'!T10)</f>
        <v>133</v>
      </c>
      <c r="J10" s="144">
        <f>AVERAGE('Curs 2010-11'!R14,'Curs 2011-12'!R14,'Curs 2012-13'!R14)</f>
        <v>6.4332832610066388</v>
      </c>
      <c r="K10" s="60">
        <f>AVERAGE('Curs 2010-11'!S14,'Curs 2011-12'!S14,'Curs 2012-13'!S14)</f>
        <v>1.6126501714851005</v>
      </c>
      <c r="L10" s="61">
        <f>SUM('Curs 2010-11'!T14,'Curs 2011-12'!T14,'Curs 2012-13'!T14)</f>
        <v>114</v>
      </c>
      <c r="M10" s="144">
        <f>AVERAGE('Curs 2010-11'!R18,'Curs 2011-12'!R18,'Curs 2012-13'!R18)</f>
        <v>6.8114417989417992</v>
      </c>
      <c r="N10" s="60">
        <f>AVERAGE('Curs 2010-11'!S18,'Curs 2011-12'!S18,'Curs 2012-13'!S18)</f>
        <v>1.623174093354075</v>
      </c>
      <c r="O10" s="61">
        <f>SUM('Curs 2010-11'!T18,'Curs 2011-12'!T18,'Curs 2012-13'!T18)</f>
        <v>113</v>
      </c>
      <c r="P10" s="144">
        <f>AVERAGE('Curs 2010-11'!R22,'Curs 2011-12'!R22,'Curs 2012-13'!R22)</f>
        <v>5.900597814883529</v>
      </c>
      <c r="Q10" s="60">
        <f>AVERAGE('Curs 2010-11'!S22,'Curs 2011-12'!S22,'Curs 2012-13'!S22)</f>
        <v>2.0194035103678298</v>
      </c>
      <c r="R10" s="61">
        <f>SUM('Curs 2010-11'!T22,'Curs 2011-12'!T22,'Curs 2012-13'!T22)</f>
        <v>133</v>
      </c>
      <c r="S10" s="144">
        <f>AVERAGE('Curs 2010-11'!R26,'Curs 2011-12'!R26,'Curs 2012-13'!R26)</f>
        <v>6.3530606995884762</v>
      </c>
      <c r="T10" s="60">
        <f>AVERAGE('Curs 2010-11'!S26,'Curs 2011-12'!S26,'Curs 2012-13'!S26)</f>
        <v>1.5857715720857186</v>
      </c>
      <c r="U10" s="61">
        <f>SUM('Curs 2010-11'!T26,'Curs 2011-12'!T26,'Curs 2012-13'!T26)</f>
        <v>103</v>
      </c>
    </row>
    <row r="11" spans="1:21" x14ac:dyDescent="0.25">
      <c r="A11" s="206" t="s">
        <v>5</v>
      </c>
      <c r="B11" s="209" t="s">
        <v>11</v>
      </c>
      <c r="C11" s="63" t="s">
        <v>12</v>
      </c>
      <c r="D11" s="58">
        <f>AVERAGE('Curs 2010-11'!U3,'Curs 2011-12'!U3,'Curs 2012-13'!U3)</f>
        <v>8.0914351851851851</v>
      </c>
      <c r="E11" s="56">
        <f>AVERAGE('Curs 2010-11'!V3,'Curs 2011-12'!V3,'Curs 2012-13'!V3)</f>
        <v>1.2470718098366236</v>
      </c>
      <c r="F11" s="57">
        <f>SUM('Curs 2010-11'!W3,'Curs 2011-12'!W3,'Curs 2012-13'!W3)</f>
        <v>27</v>
      </c>
      <c r="G11" s="58">
        <f>AVERAGE('Curs 2010-11'!U7,'Curs 2011-12'!U7,'Curs 2012-13'!U7)</f>
        <v>7.8069444444444445</v>
      </c>
      <c r="H11" s="56">
        <f>AVERAGE('Curs 2010-11'!V7,'Curs 2011-12'!V7,'Curs 2012-13'!V7)</f>
        <v>1.417900582741715</v>
      </c>
      <c r="I11" s="57">
        <f>SUM('Curs 2010-11'!W7,'Curs 2011-12'!W7,'Curs 2012-13'!W7)</f>
        <v>24</v>
      </c>
      <c r="J11" s="58">
        <f>AVERAGE('Curs 2010-11'!U11,'Curs 2011-12'!U11,'Curs 2012-13'!U11)</f>
        <v>8.0639880952380949</v>
      </c>
      <c r="K11" s="56">
        <f>AVERAGE('Curs 2010-11'!V11,'Curs 2011-12'!V11,'Curs 2012-13'!V11)</f>
        <v>1.4084563513487123</v>
      </c>
      <c r="L11" s="57">
        <f>SUM('Curs 2010-11'!W11,'Curs 2011-12'!W11,'Curs 2012-13'!W11)</f>
        <v>19</v>
      </c>
      <c r="M11" s="58">
        <f>AVERAGE('Curs 2010-11'!U15,'Curs 2011-12'!U15,'Curs 2012-13'!U15)</f>
        <v>8.0519753086419765</v>
      </c>
      <c r="N11" s="56">
        <f>AVERAGE('Curs 2010-11'!V15,'Curs 2011-12'!V15,'Curs 2012-13'!V15)</f>
        <v>1.1820348703350936</v>
      </c>
      <c r="O11" s="57">
        <f>SUM('Curs 2010-11'!W15,'Curs 2011-12'!W15,'Curs 2012-13'!W15)</f>
        <v>19</v>
      </c>
      <c r="P11" s="58">
        <f>AVERAGE('Curs 2010-11'!U19,'Curs 2011-12'!U19,'Curs 2012-13'!U19)</f>
        <v>7.9212962962962967</v>
      </c>
      <c r="Q11" s="56">
        <f>AVERAGE('Curs 2010-11'!V19,'Curs 2011-12'!V19,'Curs 2012-13'!V19)</f>
        <v>1.3804741797985469</v>
      </c>
      <c r="R11" s="57">
        <f>SUM('Curs 2010-11'!W19,'Curs 2011-12'!W19,'Curs 2012-13'!W19)</f>
        <v>22</v>
      </c>
      <c r="S11" s="58">
        <f>AVERAGE('Curs 2010-11'!U23,'Curs 2011-12'!U23,'Curs 2012-13'!U23)</f>
        <v>8.4812499999999993</v>
      </c>
      <c r="T11" s="56">
        <f>AVERAGE('Curs 2010-11'!V23,'Curs 2011-12'!V23,'Curs 2012-13'!V23)</f>
        <v>0.97111010116146124</v>
      </c>
      <c r="U11" s="57">
        <f>SUM('Curs 2010-11'!W23,'Curs 2011-12'!W23,'Curs 2012-13'!W23)</f>
        <v>13</v>
      </c>
    </row>
    <row r="12" spans="1:21" x14ac:dyDescent="0.25">
      <c r="A12" s="207"/>
      <c r="B12" s="210"/>
      <c r="C12" s="49" t="s">
        <v>13</v>
      </c>
      <c r="D12" s="53">
        <f>AVERAGE('Curs 2010-11'!U4,'Curs 2011-12'!U4,'Curs 2012-13'!U4)</f>
        <v>7.4405864197530862</v>
      </c>
      <c r="E12" s="51">
        <f>AVERAGE('Curs 2010-11'!V4,'Curs 2011-12'!V4,'Curs 2012-13'!V4)</f>
        <v>1.198577961167075</v>
      </c>
      <c r="F12" s="52">
        <f>SUM('Curs 2010-11'!W4,'Curs 2011-12'!W4,'Curs 2012-13'!W4)</f>
        <v>20</v>
      </c>
      <c r="G12" s="145">
        <f>AVERAGE('Curs 2010-11'!U8,'Curs 2011-12'!U8,'Curs 2012-13'!U8)</f>
        <v>6.9604166666666671</v>
      </c>
      <c r="H12" s="51">
        <f>AVERAGE('Curs 2010-11'!V8,'Curs 2011-12'!V8,'Curs 2012-13'!V8)</f>
        <v>1.4621077767520532</v>
      </c>
      <c r="I12" s="52">
        <f>SUM('Curs 2010-11'!W8,'Curs 2011-12'!W8,'Curs 2012-13'!W8)</f>
        <v>20</v>
      </c>
      <c r="J12" s="58">
        <f>AVERAGE('Curs 2010-11'!U12,'Curs 2011-12'!U12,'Curs 2012-13'!U12)</f>
        <v>6.8777777777777773</v>
      </c>
      <c r="K12" s="51">
        <f>AVERAGE('Curs 2010-11'!V12,'Curs 2011-12'!V12,'Curs 2012-13'!V12)</f>
        <v>1.4191707595278844</v>
      </c>
      <c r="L12" s="52">
        <f>SUM('Curs 2010-11'!W12,'Curs 2011-12'!W12,'Curs 2012-13'!W12)</f>
        <v>12</v>
      </c>
      <c r="M12" s="58">
        <f>AVERAGE('Curs 2010-11'!U16,'Curs 2011-12'!U16,'Curs 2012-13'!U16)</f>
        <v>7.4467592592592595</v>
      </c>
      <c r="N12" s="51">
        <f>AVERAGE('Curs 2010-11'!V16,'Curs 2011-12'!V16,'Curs 2012-13'!V16)</f>
        <v>1.2360623933876675</v>
      </c>
      <c r="O12" s="52">
        <f>SUM('Curs 2010-11'!W16,'Curs 2011-12'!W16,'Curs 2012-13'!W16)</f>
        <v>13</v>
      </c>
      <c r="P12" s="58">
        <f>AVERAGE('Curs 2010-11'!U20,'Curs 2011-12'!U20,'Curs 2012-13'!U20)</f>
        <v>5.6111111111111116</v>
      </c>
      <c r="Q12" s="51">
        <f>AVERAGE('Curs 2010-11'!V20,'Curs 2011-12'!V20,'Curs 2012-13'!V20)</f>
        <v>0.83083449269550069</v>
      </c>
      <c r="R12" s="52">
        <f>SUM('Curs 2010-11'!W20,'Curs 2011-12'!W20,'Curs 2012-13'!W20)</f>
        <v>8</v>
      </c>
      <c r="S12" s="58">
        <f>AVERAGE('Curs 2010-11'!U24,'Curs 2011-12'!U24,'Curs 2012-13'!U24)</f>
        <v>6.5694444444444446</v>
      </c>
      <c r="T12" s="51">
        <f>AVERAGE('Curs 2010-11'!V24,'Curs 2011-12'!V24,'Curs 2012-13'!V24)</f>
        <v>0.35322587464470762</v>
      </c>
      <c r="U12" s="52">
        <f>SUM('Curs 2010-11'!W24,'Curs 2011-12'!W24,'Curs 2012-13'!W24)</f>
        <v>8</v>
      </c>
    </row>
    <row r="13" spans="1:21" x14ac:dyDescent="0.25">
      <c r="A13" s="207"/>
      <c r="B13" s="211" t="s">
        <v>14</v>
      </c>
      <c r="C13" s="54" t="s">
        <v>12</v>
      </c>
      <c r="D13" s="58">
        <f>AVERAGE('Curs 2010-11'!U5,'Curs 2011-12'!U5,'Curs 2012-13'!U5)</f>
        <v>6.4646573699205279</v>
      </c>
      <c r="E13" s="56">
        <f>AVERAGE('Curs 2010-11'!V5,'Curs 2011-12'!V5,'Curs 2012-13'!V5)</f>
        <v>1.9481783181158077</v>
      </c>
      <c r="F13" s="57">
        <f>SUM('Curs 2010-11'!W5,'Curs 2011-12'!W5,'Curs 2012-13'!W5)</f>
        <v>113</v>
      </c>
      <c r="G13" s="58">
        <f>AVERAGE('Curs 2010-11'!U9,'Curs 2011-12'!U9,'Curs 2012-13'!U9)</f>
        <v>6.0535403050108911</v>
      </c>
      <c r="H13" s="56">
        <f>AVERAGE('Curs 2010-11'!V9,'Curs 2011-12'!V9,'Curs 2012-13'!V9)</f>
        <v>1.8961254305265911</v>
      </c>
      <c r="I13" s="57">
        <f>SUM('Curs 2010-11'!W9,'Curs 2011-12'!W9,'Curs 2012-13'!W9)</f>
        <v>141</v>
      </c>
      <c r="J13" s="146">
        <f>AVERAGE('Curs 2010-11'!U13,'Curs 2011-12'!U13,'Curs 2012-13'!U13)</f>
        <v>6.364788692757962</v>
      </c>
      <c r="K13" s="56">
        <f>AVERAGE('Curs 2010-11'!V13,'Curs 2011-12'!V13,'Curs 2012-13'!V13)</f>
        <v>1.553675778529447</v>
      </c>
      <c r="L13" s="57">
        <f>SUM('Curs 2010-11'!W13,'Curs 2011-12'!W13,'Curs 2012-13'!W13)</f>
        <v>144</v>
      </c>
      <c r="M13" s="146">
        <f>AVERAGE('Curs 2010-11'!U17,'Curs 2011-12'!U17,'Curs 2012-13'!U17)</f>
        <v>7.0512188581736632</v>
      </c>
      <c r="N13" s="56">
        <f>AVERAGE('Curs 2010-11'!V17,'Curs 2011-12'!V17,'Curs 2012-13'!V17)</f>
        <v>1.4647584471432193</v>
      </c>
      <c r="O13" s="57">
        <f>SUM('Curs 2010-11'!W17,'Curs 2011-12'!W17,'Curs 2012-13'!W17)</f>
        <v>149</v>
      </c>
      <c r="P13" s="146">
        <f>AVERAGE('Curs 2010-11'!U21,'Curs 2011-12'!U21,'Curs 2012-13'!U21)</f>
        <v>6.6824812491703165</v>
      </c>
      <c r="Q13" s="56">
        <f>AVERAGE('Curs 2010-11'!V21,'Curs 2011-12'!V21,'Curs 2012-13'!V21)</f>
        <v>1.5530880700216263</v>
      </c>
      <c r="R13" s="57">
        <f>SUM('Curs 2010-11'!W21,'Curs 2011-12'!W21,'Curs 2012-13'!W21)</f>
        <v>160</v>
      </c>
      <c r="S13" s="146">
        <f>AVERAGE('Curs 2010-11'!U25,'Curs 2011-12'!U25,'Curs 2012-13'!U25)</f>
        <v>6.880985499501989</v>
      </c>
      <c r="T13" s="56">
        <f>AVERAGE('Curs 2010-11'!V25,'Curs 2011-12'!V25,'Curs 2012-13'!V25)</f>
        <v>1.5113333843657595</v>
      </c>
      <c r="U13" s="57">
        <f>SUM('Curs 2010-11'!W25,'Curs 2011-12'!W25,'Curs 2012-13'!W25)</f>
        <v>140</v>
      </c>
    </row>
    <row r="14" spans="1:21" ht="15.75" thickBot="1" x14ac:dyDescent="0.3">
      <c r="A14" s="208"/>
      <c r="B14" s="212"/>
      <c r="C14" s="37" t="s">
        <v>13</v>
      </c>
      <c r="D14" s="62">
        <f>AVERAGE('Curs 2010-11'!U6,'Curs 2011-12'!U6,'Curs 2012-13'!U6)</f>
        <v>5.9423227310730553</v>
      </c>
      <c r="E14" s="60">
        <f>AVERAGE('Curs 2010-11'!V6,'Curs 2011-12'!V6,'Curs 2012-13'!V6)</f>
        <v>1.7943897472670021</v>
      </c>
      <c r="F14" s="61">
        <f>SUM('Curs 2010-11'!W6,'Curs 2011-12'!W6,'Curs 2012-13'!W6)</f>
        <v>128</v>
      </c>
      <c r="G14" s="58">
        <f>AVERAGE('Curs 2010-11'!U10,'Curs 2011-12'!U10,'Curs 2012-13'!U10)</f>
        <v>5.5327018830795991</v>
      </c>
      <c r="H14" s="60">
        <f>AVERAGE('Curs 2010-11'!V10,'Curs 2011-12'!V10,'Curs 2012-13'!V10)</f>
        <v>1.7185223749632552</v>
      </c>
      <c r="I14" s="61">
        <f>SUM('Curs 2010-11'!W10,'Curs 2011-12'!W10,'Curs 2012-13'!W10)</f>
        <v>135</v>
      </c>
      <c r="J14" s="58">
        <f>AVERAGE('Curs 2010-11'!U14,'Curs 2011-12'!U14,'Curs 2012-13'!U14)</f>
        <v>5.9402299781601746</v>
      </c>
      <c r="K14" s="60">
        <f>AVERAGE('Curs 2010-11'!V14,'Curs 2011-12'!V14,'Curs 2012-13'!V14)</f>
        <v>1.6884070382937104</v>
      </c>
      <c r="L14" s="61">
        <f>SUM('Curs 2010-11'!W14,'Curs 2011-12'!W14,'Curs 2012-13'!W14)</f>
        <v>115</v>
      </c>
      <c r="M14" s="147">
        <f>AVERAGE('Curs 2010-11'!U18,'Curs 2011-12'!U18,'Curs 2012-13'!U18)</f>
        <v>6.4226929012345666</v>
      </c>
      <c r="N14" s="60">
        <f>AVERAGE('Curs 2010-11'!V18,'Curs 2011-12'!V18,'Curs 2012-13'!V18)</f>
        <v>1.6128093047832428</v>
      </c>
      <c r="O14" s="61">
        <f>SUM('Curs 2010-11'!W18,'Curs 2011-12'!W18,'Curs 2012-13'!W18)</f>
        <v>113</v>
      </c>
      <c r="P14" s="147">
        <f>AVERAGE('Curs 2010-11'!U22,'Curs 2011-12'!U22,'Curs 2012-13'!U22)</f>
        <v>5.9885896464646464</v>
      </c>
      <c r="Q14" s="60">
        <f>AVERAGE('Curs 2010-11'!V22,'Curs 2011-12'!V22,'Curs 2012-13'!V22)</f>
        <v>1.8155927819163808</v>
      </c>
      <c r="R14" s="61">
        <f>SUM('Curs 2010-11'!W22,'Curs 2011-12'!W22,'Curs 2012-13'!W22)</f>
        <v>134</v>
      </c>
      <c r="S14" s="147">
        <f>AVERAGE('Curs 2010-11'!U26,'Curs 2011-12'!U26,'Curs 2012-13'!U26)</f>
        <v>6.3761651234567909</v>
      </c>
      <c r="T14" s="60">
        <f>AVERAGE('Curs 2010-11'!V26,'Curs 2011-12'!V26,'Curs 2012-13'!V26)</f>
        <v>1.4542796211026172</v>
      </c>
      <c r="U14" s="61">
        <f>SUM('Curs 2010-11'!W26,'Curs 2011-12'!W26,'Curs 2012-13'!W26)</f>
        <v>103</v>
      </c>
    </row>
    <row r="15" spans="1:21" x14ac:dyDescent="0.25">
      <c r="A15" s="213" t="s">
        <v>6</v>
      </c>
      <c r="B15" s="209" t="s">
        <v>11</v>
      </c>
      <c r="C15" s="63" t="s">
        <v>12</v>
      </c>
      <c r="D15" s="55">
        <f>AVERAGE('Curs 2010-11'!X3,'Curs 2011-12'!X3,'Curs 2012-13'!X3)</f>
        <v>7.2301587301587302</v>
      </c>
      <c r="E15" s="55">
        <f>AVERAGE('Curs 2010-11'!Y3,'Curs 2011-12'!Y3,'Curs 2012-13'!Y3)</f>
        <v>1.7181152141891258</v>
      </c>
      <c r="F15" s="79">
        <f>SUM('Curs 2010-11'!Z3,'Curs 2011-12'!Z3,'Curs 2012-13'!Z3)</f>
        <v>27</v>
      </c>
      <c r="G15" s="77">
        <f>AVERAGE('Curs 2010-11'!X7,'Curs 2011-12'!X7,'Curs 2012-13'!X7)</f>
        <v>7.3103174603174601</v>
      </c>
      <c r="H15" s="81">
        <f>AVERAGE('Curs 2010-11'!Y7,'Curs 2011-12'!Y7,'Curs 2012-13'!Y7)</f>
        <v>1.3689744868836795</v>
      </c>
      <c r="I15" s="79">
        <f>SUM('Curs 2010-11'!Z7,'Curs 2011-12'!Z7,'Curs 2012-13'!Z7)</f>
        <v>24</v>
      </c>
      <c r="J15" s="77">
        <f>AVERAGE('Curs 2010-11'!X11,'Curs 2011-12'!X11,'Curs 2012-13'!X11)</f>
        <v>7.333333333333333</v>
      </c>
      <c r="K15" s="81">
        <f>AVERAGE('Curs 2010-11'!Y11,'Curs 2011-12'!Y11,'Curs 2012-13'!Y11)</f>
        <v>1.7080736490314017</v>
      </c>
      <c r="L15" s="79">
        <f>SUM('Curs 2010-11'!Z11,'Curs 2011-12'!Z11,'Curs 2012-13'!Z11)</f>
        <v>19</v>
      </c>
      <c r="M15" s="55">
        <f>AVERAGE('Curs 2010-11'!X15,'Curs 2011-12'!X15,'Curs 2012-13'!X15)</f>
        <v>7.185185185185186</v>
      </c>
      <c r="N15" s="81">
        <f>AVERAGE('Curs 2010-11'!Y15,'Curs 2011-12'!Y15,'Curs 2012-13'!Y15)</f>
        <v>1.6666106559784895</v>
      </c>
      <c r="O15" s="79">
        <f>SUM('Curs 2010-11'!Z15,'Curs 2011-12'!Z15,'Curs 2012-13'!Z15)</f>
        <v>19</v>
      </c>
      <c r="P15" s="55">
        <f>AVERAGE('Curs 2010-11'!X19,'Curs 2011-12'!X19,'Curs 2012-13'!X19)</f>
        <v>6.8809523809523805</v>
      </c>
      <c r="Q15" s="81">
        <f>AVERAGE('Curs 2010-11'!Y19,'Curs 2011-12'!Y19,'Curs 2012-13'!Y19)</f>
        <v>2.0363751636238745</v>
      </c>
      <c r="R15" s="79">
        <f>SUM('Curs 2010-11'!Z19,'Curs 2011-12'!Z19,'Curs 2012-13'!Z19)</f>
        <v>16</v>
      </c>
      <c r="S15" s="55">
        <f>AVERAGE('Curs 2010-11'!X23,'Curs 2011-12'!X23,'Curs 2012-13'!X23)</f>
        <v>7.666666666666667</v>
      </c>
      <c r="T15" s="81">
        <f>AVERAGE('Curs 2010-11'!Y23,'Curs 2011-12'!Y23,'Curs 2012-13'!Y23)</f>
        <v>1.8167960404818047</v>
      </c>
      <c r="U15" s="79">
        <f>SUM('Curs 2010-11'!Z23,'Curs 2011-12'!Z23,'Curs 2012-13'!Z23)</f>
        <v>8</v>
      </c>
    </row>
    <row r="16" spans="1:21" x14ac:dyDescent="0.25">
      <c r="A16" s="214"/>
      <c r="B16" s="210"/>
      <c r="C16" s="49" t="s">
        <v>13</v>
      </c>
      <c r="D16" s="50">
        <f>AVERAGE('Curs 2010-11'!X4,'Curs 2011-12'!X4,'Curs 2012-13'!X4)</f>
        <v>6.9814814814814818</v>
      </c>
      <c r="E16" s="50">
        <f>AVERAGE('Curs 2010-11'!Y4,'Curs 2011-12'!Y4,'Curs 2012-13'!Y4)</f>
        <v>1.5548621816877251</v>
      </c>
      <c r="F16" s="52">
        <f>SUM('Curs 2010-11'!Z4,'Curs 2011-12'!Z4,'Curs 2012-13'!Z4)</f>
        <v>20</v>
      </c>
      <c r="G16" s="50">
        <f>AVERAGE('Curs 2010-11'!X8,'Curs 2011-12'!X8,'Curs 2012-13'!X8)</f>
        <v>6.6833333333333336</v>
      </c>
      <c r="H16" s="51">
        <f>AVERAGE('Curs 2010-11'!Y8,'Curs 2011-12'!Y8,'Curs 2012-13'!Y8)</f>
        <v>1.6381459996238359</v>
      </c>
      <c r="I16" s="52">
        <f>SUM('Curs 2010-11'!Z8,'Curs 2011-12'!Z8,'Curs 2012-13'!Z8)</f>
        <v>20</v>
      </c>
      <c r="J16" s="50">
        <f>AVERAGE('Curs 2010-11'!X12,'Curs 2011-12'!X12,'Curs 2012-13'!X12)</f>
        <v>5.9888888888888898</v>
      </c>
      <c r="K16" s="51">
        <f>AVERAGE('Curs 2010-11'!Y12,'Curs 2011-12'!Y12,'Curs 2012-13'!Y12)</f>
        <v>1.5416531300612972</v>
      </c>
      <c r="L16" s="52">
        <f>SUM('Curs 2010-11'!Z12,'Curs 2011-12'!Z12,'Curs 2012-13'!Z12)</f>
        <v>12</v>
      </c>
      <c r="M16" s="50">
        <f>AVERAGE('Curs 2010-11'!X16,'Curs 2011-12'!X16,'Curs 2012-13'!X16)</f>
        <v>6.6944444444444438</v>
      </c>
      <c r="N16" s="51">
        <f>AVERAGE('Curs 2010-11'!Y16,'Curs 2011-12'!Y16,'Curs 2012-13'!Y16)</f>
        <v>2.0018484351393875</v>
      </c>
      <c r="O16" s="52">
        <f>SUM('Curs 2010-11'!Z16,'Curs 2011-12'!Z16,'Curs 2012-13'!Z16)</f>
        <v>13</v>
      </c>
      <c r="P16" s="50">
        <f>AVERAGE('Curs 2010-11'!X20,'Curs 2011-12'!X20,'Curs 2012-13'!X20)</f>
        <v>6.5</v>
      </c>
      <c r="Q16" s="51">
        <f>AVERAGE('Curs 2010-11'!Y20,'Curs 2011-12'!Y20,'Curs 2012-13'!Y20)</f>
        <v>1.5731321849709863</v>
      </c>
      <c r="R16" s="52">
        <f>SUM('Curs 2010-11'!Z20,'Curs 2011-12'!Z20,'Curs 2012-13'!Z20)</f>
        <v>5</v>
      </c>
      <c r="S16" s="50">
        <f>AVERAGE('Curs 2010-11'!X24,'Curs 2011-12'!X24,'Curs 2012-13'!X24)</f>
        <v>5.875</v>
      </c>
      <c r="T16" s="51">
        <f>AVERAGE('Curs 2010-11'!Y24,'Curs 2011-12'!Y24,'Curs 2012-13'!Y24)</f>
        <v>1.707825127659933</v>
      </c>
      <c r="U16" s="52">
        <f>SUM('Curs 2010-11'!Z24,'Curs 2011-12'!Z24,'Curs 2012-13'!Z24)</f>
        <v>5</v>
      </c>
    </row>
    <row r="17" spans="1:21" x14ac:dyDescent="0.25">
      <c r="A17" s="214"/>
      <c r="B17" s="211" t="s">
        <v>14</v>
      </c>
      <c r="C17" s="54" t="s">
        <v>12</v>
      </c>
      <c r="D17" s="55">
        <f>AVERAGE('Curs 2010-11'!X5,'Curs 2011-12'!X5,'Curs 2012-13'!X5)</f>
        <v>5.677875243664718</v>
      </c>
      <c r="E17" s="55">
        <f>AVERAGE('Curs 2010-11'!Y5,'Curs 2011-12'!Y5,'Curs 2012-13'!Y5)</f>
        <v>1.8267254678696598</v>
      </c>
      <c r="F17" s="57">
        <f>SUM('Curs 2010-11'!Z5,'Curs 2011-12'!Z5,'Curs 2012-13'!Z5)</f>
        <v>112</v>
      </c>
      <c r="G17" s="55">
        <f>AVERAGE('Curs 2010-11'!X9,'Curs 2011-12'!X9,'Curs 2012-13'!X9)</f>
        <v>5.1440789081590088</v>
      </c>
      <c r="H17" s="56">
        <f>AVERAGE('Curs 2010-11'!Y9,'Curs 2011-12'!Y9,'Curs 2012-13'!Y9)</f>
        <v>2.0669294384758343</v>
      </c>
      <c r="I17" s="57">
        <f>SUM('Curs 2010-11'!Z9,'Curs 2011-12'!Z9,'Curs 2012-13'!Z9)</f>
        <v>140</v>
      </c>
      <c r="J17" s="55">
        <f>AVERAGE('Curs 2010-11'!X13,'Curs 2011-12'!X13,'Curs 2012-13'!X13)</f>
        <v>5.2649075730471075</v>
      </c>
      <c r="K17" s="56">
        <f>AVERAGE('Curs 2010-11'!Y13,'Curs 2011-12'!Y13,'Curs 2012-13'!Y13)</f>
        <v>1.8434928754905109</v>
      </c>
      <c r="L17" s="57">
        <f>SUM('Curs 2010-11'!Z13,'Curs 2011-12'!Z13,'Curs 2012-13'!Z13)</f>
        <v>144</v>
      </c>
      <c r="M17" s="55">
        <f>AVERAGE('Curs 2010-11'!X17,'Curs 2011-12'!X17,'Curs 2012-13'!X17)</f>
        <v>5.4335966066988446</v>
      </c>
      <c r="N17" s="56">
        <f>AVERAGE('Curs 2010-11'!Y17,'Curs 2011-12'!Y17,'Curs 2012-13'!Y17)</f>
        <v>1.9965862035764577</v>
      </c>
      <c r="O17" s="57">
        <f>SUM('Curs 2010-11'!Z17,'Curs 2011-12'!Z17,'Curs 2012-13'!Z17)</f>
        <v>149</v>
      </c>
      <c r="P17" s="55">
        <f>AVERAGE('Curs 2010-11'!X21,'Curs 2011-12'!X21,'Curs 2012-13'!X21)</f>
        <v>5.9364227642276424</v>
      </c>
      <c r="Q17" s="56">
        <f>AVERAGE('Curs 2010-11'!Y21,'Curs 2011-12'!Y21,'Curs 2012-13'!Y21)</f>
        <v>1.6649156706872501</v>
      </c>
      <c r="R17" s="57">
        <f>SUM('Curs 2010-11'!Z21,'Curs 2011-12'!Z21,'Curs 2012-13'!Z21)</f>
        <v>121</v>
      </c>
      <c r="S17" s="55">
        <f>AVERAGE('Curs 2010-11'!X25,'Curs 2011-12'!X25,'Curs 2012-13'!X25)</f>
        <v>6.1908068783068773</v>
      </c>
      <c r="T17" s="56">
        <f>AVERAGE('Curs 2010-11'!Y25,'Curs 2011-12'!Y25,'Curs 2012-13'!Y25)</f>
        <v>1.7254351411644793</v>
      </c>
      <c r="U17" s="57">
        <f>SUM('Curs 2010-11'!Z25,'Curs 2011-12'!Z25,'Curs 2012-13'!Z25)</f>
        <v>87</v>
      </c>
    </row>
    <row r="18" spans="1:21" ht="15.75" thickBot="1" x14ac:dyDescent="0.3">
      <c r="A18" s="215"/>
      <c r="B18" s="212"/>
      <c r="C18" s="37" t="s">
        <v>13</v>
      </c>
      <c r="D18" s="59">
        <f>AVERAGE('Curs 2010-11'!X6,'Curs 2011-12'!X6,'Curs 2012-13'!X6)</f>
        <v>5.5797284650424244</v>
      </c>
      <c r="E18" s="59">
        <f>AVERAGE('Curs 2010-11'!Y6,'Curs 2011-12'!Y6,'Curs 2012-13'!Y6)</f>
        <v>1.9196909055332876</v>
      </c>
      <c r="F18" s="61">
        <f>SUM('Curs 2010-11'!Z6,'Curs 2011-12'!Z6,'Curs 2012-13'!Z6)</f>
        <v>127</v>
      </c>
      <c r="G18" s="59">
        <f>AVERAGE('Curs 2010-11'!X10,'Curs 2011-12'!X10,'Curs 2012-13'!X10)</f>
        <v>4.9244633799959425</v>
      </c>
      <c r="H18" s="60">
        <f>AVERAGE('Curs 2010-11'!Y10,'Curs 2011-12'!Y10,'Curs 2012-13'!Y10)</f>
        <v>2.0201073462279742</v>
      </c>
      <c r="I18" s="61">
        <f>SUM('Curs 2010-11'!Z10,'Curs 2011-12'!Z10,'Curs 2012-13'!Z10)</f>
        <v>134</v>
      </c>
      <c r="J18" s="59">
        <f>AVERAGE('Curs 2010-11'!X14,'Curs 2011-12'!X14,'Curs 2012-13'!X14)</f>
        <v>5.2147058823529404</v>
      </c>
      <c r="K18" s="60">
        <f>AVERAGE('Curs 2010-11'!Y14,'Curs 2011-12'!Y14,'Curs 2012-13'!Y14)</f>
        <v>2.1924115028803874</v>
      </c>
      <c r="L18" s="61">
        <f>SUM('Curs 2010-11'!Z14,'Curs 2011-12'!Z14,'Curs 2012-13'!Z14)</f>
        <v>117</v>
      </c>
      <c r="M18" s="148">
        <f>AVERAGE('Curs 2010-11'!X18,'Curs 2011-12'!X18,'Curs 2012-13'!X18)</f>
        <v>5.1850834350834347</v>
      </c>
      <c r="N18" s="60">
        <f>AVERAGE('Curs 2010-11'!Y18,'Curs 2011-12'!Y18,'Curs 2012-13'!Y18)</f>
        <v>2.2381378159523364</v>
      </c>
      <c r="O18" s="57">
        <f>SUM('Curs 2010-11'!Z18,'Curs 2011-12'!Z18,'Curs 2012-13'!Z18)</f>
        <v>112</v>
      </c>
      <c r="P18" s="59">
        <f>AVERAGE('Curs 2010-11'!X22,'Curs 2011-12'!X22,'Curs 2012-13'!X22)</f>
        <v>5.4750213949507911</v>
      </c>
      <c r="Q18" s="60">
        <f>AVERAGE('Curs 2010-11'!Y22,'Curs 2011-12'!Y22,'Curs 2012-13'!Y22)</f>
        <v>1.89212198219047</v>
      </c>
      <c r="R18" s="61">
        <f>SUM('Curs 2010-11'!Z22,'Curs 2011-12'!Z22,'Curs 2012-13'!Z22)</f>
        <v>111</v>
      </c>
      <c r="S18" s="59">
        <f>AVERAGE('Curs 2010-11'!X26,'Curs 2011-12'!X26,'Curs 2012-13'!X26)</f>
        <v>6.0903225806451617</v>
      </c>
      <c r="T18" s="60">
        <f>AVERAGE('Curs 2010-11'!Y26,'Curs 2011-12'!Y26,'Curs 2012-13'!Y26)</f>
        <v>1.6132009823761433</v>
      </c>
      <c r="U18" s="61">
        <f>SUM('Curs 2010-11'!Z26,'Curs 2011-12'!Z26,'Curs 2012-13'!Z26)</f>
        <v>86</v>
      </c>
    </row>
    <row r="19" spans="1:21" x14ac:dyDescent="0.25">
      <c r="A19" s="213" t="s">
        <v>7</v>
      </c>
      <c r="B19" s="209" t="s">
        <v>11</v>
      </c>
      <c r="C19" s="63" t="s">
        <v>12</v>
      </c>
      <c r="D19" s="55">
        <f>AVERAGE('Curs 2010-11'!AA3,'Curs 2011-12'!AA3,'Curs 2012-13'!AA3)</f>
        <v>7.5486111111111107</v>
      </c>
      <c r="E19" s="55">
        <f>AVERAGE('Curs 2010-11'!AB3,'Curs 2011-12'!AB3,'Curs 2012-13'!AB3)</f>
        <v>1.3042894266752498</v>
      </c>
      <c r="F19" s="79">
        <f>SUM('Curs 2010-11'!AC3,'Curs 2011-12'!AC3,'Curs 2012-13'!AC3)</f>
        <v>27</v>
      </c>
      <c r="G19" s="55">
        <f>AVERAGE('Curs 2010-11'!AA7,'Curs 2011-12'!AA7,'Curs 2012-13'!AA7)</f>
        <v>7.6884920634920633</v>
      </c>
      <c r="H19" s="55">
        <f>AVERAGE('Curs 2010-11'!AB7,'Curs 2011-12'!AB7,'Curs 2012-13'!AB7)</f>
        <v>1.1730920640596583</v>
      </c>
      <c r="I19" s="79">
        <f>SUM('Curs 2010-11'!AC7,'Curs 2011-12'!AC7,'Curs 2012-13'!AC7)</f>
        <v>24</v>
      </c>
      <c r="J19" s="55">
        <f>AVERAGE('Curs 2010-11'!AA11,'Curs 2011-12'!AA11,'Curs 2012-13'!AA11)</f>
        <v>8.125</v>
      </c>
      <c r="K19" s="55">
        <f>AVERAGE('Curs 2010-11'!AB11,'Curs 2011-12'!AB11,'Curs 2012-13'!AB11)</f>
        <v>1.1412635080629874</v>
      </c>
      <c r="L19" s="79">
        <f>SUM('Curs 2010-11'!AC11,'Curs 2011-12'!AC11,'Curs 2012-13'!AC11)</f>
        <v>19</v>
      </c>
      <c r="M19" s="55">
        <f>AVERAGE('Curs 2010-11'!AD11,'Curs 2011-12'!AD11,'Curs 2012-13'!AD11)</f>
        <v>7.729166666666667</v>
      </c>
      <c r="N19" s="81">
        <f>AVERAGE('Curs 2010-11'!AE11,'Curs 2011-12'!AE11,'Curs 2012-13'!AE11)</f>
        <v>1.2898665085581393</v>
      </c>
      <c r="O19" s="135">
        <f>SUM('Curs 2010-11'!AF15,'Curs 2011-12'!AF15,'Curs 2012-13'!AF15)</f>
        <v>19</v>
      </c>
      <c r="P19" s="55">
        <f>AVERAGE('Curs 2010-11'!AA19,'Curs 2011-12'!AA19,'Curs 2012-13'!AA19)</f>
        <v>7.8908880471380476</v>
      </c>
      <c r="Q19" s="55">
        <f>AVERAGE('Curs 2010-11'!AB19,'Curs 2011-12'!AB19,'Curs 2012-13'!AB19)</f>
        <v>1.2438299920479607</v>
      </c>
      <c r="R19" s="79">
        <f>SUM('Curs 2010-11'!AC19,'Curs 2011-12'!AC19,'Curs 2012-13'!AC19)</f>
        <v>22</v>
      </c>
      <c r="S19" s="55">
        <f>AVERAGE('Curs 2010-11'!AA23,'Curs 2011-12'!AA23,'Curs 2012-13'!AA23)</f>
        <v>8.2579365079365079</v>
      </c>
      <c r="T19" s="55">
        <f>AVERAGE('Curs 2010-11'!AB23,'Curs 2011-12'!AB23,'Curs 2012-13'!AB23)</f>
        <v>1.121035139660574</v>
      </c>
      <c r="U19" s="79">
        <f>SUM('Curs 2010-11'!AC23,'Curs 2011-12'!AC23,'Curs 2012-13'!AC23)</f>
        <v>11</v>
      </c>
    </row>
    <row r="20" spans="1:21" x14ac:dyDescent="0.25">
      <c r="A20" s="214"/>
      <c r="B20" s="210"/>
      <c r="C20" s="49" t="s">
        <v>13</v>
      </c>
      <c r="D20" s="50">
        <f>AVERAGE('Curs 2010-11'!AA4,'Curs 2011-12'!AA4,'Curs 2012-13'!AA4)</f>
        <v>7.3111111111111109</v>
      </c>
      <c r="E20" s="50">
        <f>AVERAGE('Curs 2010-11'!AB4,'Curs 2011-12'!AB4,'Curs 2012-13'!AB4)</f>
        <v>1.0795394508169804</v>
      </c>
      <c r="F20" s="52">
        <f>SUM('Curs 2010-11'!AC4,'Curs 2011-12'!AC4,'Curs 2012-13'!AC4)</f>
        <v>20</v>
      </c>
      <c r="G20" s="50">
        <f>AVERAGE('Curs 2010-11'!AA8,'Curs 2011-12'!AA8,'Curs 2012-13'!AA8)</f>
        <v>7.0138888888888893</v>
      </c>
      <c r="H20" s="50">
        <f>AVERAGE('Curs 2010-11'!AB8,'Curs 2011-12'!AB8,'Curs 2012-13'!AB8)</f>
        <v>1.1724040208083688</v>
      </c>
      <c r="I20" s="52">
        <f>SUM('Curs 2010-11'!AC8,'Curs 2011-12'!AC8,'Curs 2012-13'!AC8)</f>
        <v>20</v>
      </c>
      <c r="J20" s="50">
        <f>AVERAGE('Curs 2010-11'!AA12,'Curs 2011-12'!AA12,'Curs 2012-13'!AA12)</f>
        <v>7.2138888888888886</v>
      </c>
      <c r="K20" s="50">
        <f>AVERAGE('Curs 2010-11'!AB12,'Curs 2011-12'!AB12,'Curs 2012-13'!AB12)</f>
        <v>1.4421329505159595</v>
      </c>
      <c r="L20" s="52">
        <f>SUM('Curs 2010-11'!AC12,'Curs 2011-12'!AC12,'Curs 2012-13'!AC12)</f>
        <v>12</v>
      </c>
      <c r="M20" s="50">
        <f>AVERAGE('Curs 2010-11'!AD12,'Curs 2011-12'!AD12,'Curs 2012-13'!AD12)</f>
        <v>6.6013888888888888</v>
      </c>
      <c r="N20" s="51">
        <f>AVERAGE('Curs 2010-11'!AE12,'Curs 2011-12'!AE12,'Curs 2012-13'!AE12)</f>
        <v>1.4580389224881483</v>
      </c>
      <c r="O20" s="136">
        <f>SUM('Curs 2010-11'!AF16,'Curs 2011-12'!AF16,'Curs 2012-13'!AF16)</f>
        <v>13</v>
      </c>
      <c r="P20" s="50">
        <f>AVERAGE('Curs 2010-11'!AA20,'Curs 2011-12'!AA20,'Curs 2012-13'!AA20)</f>
        <v>7.104166666666667</v>
      </c>
      <c r="Q20" s="50">
        <f>AVERAGE('Curs 2010-11'!AB20,'Curs 2011-12'!AB20,'Curs 2012-13'!AB20)</f>
        <v>1.2032935706075172</v>
      </c>
      <c r="R20" s="52">
        <f>SUM('Curs 2010-11'!AC20,'Curs 2011-12'!AC20,'Curs 2012-13'!AC20)</f>
        <v>8</v>
      </c>
      <c r="S20" s="50">
        <f>AVERAGE('Curs 2010-11'!AA24,'Curs 2011-12'!AA24,'Curs 2012-13'!AA24)</f>
        <v>6.3</v>
      </c>
      <c r="T20" s="50">
        <f>AVERAGE('Curs 2010-11'!AB24,'Curs 2011-12'!AB24,'Curs 2012-13'!AB24)</f>
        <v>1.4023789311975092</v>
      </c>
      <c r="U20" s="52">
        <f>SUM('Curs 2010-11'!AC24,'Curs 2011-12'!AC24,'Curs 2012-13'!AC24)</f>
        <v>6</v>
      </c>
    </row>
    <row r="21" spans="1:21" x14ac:dyDescent="0.25">
      <c r="A21" s="214"/>
      <c r="B21" s="211" t="s">
        <v>14</v>
      </c>
      <c r="C21" s="54" t="s">
        <v>12</v>
      </c>
      <c r="D21" s="55">
        <f>AVERAGE('Curs 2010-11'!AA5,'Curs 2011-12'!AA5,'Curs 2012-13'!AA5)</f>
        <v>6.480281901334533</v>
      </c>
      <c r="E21" s="55">
        <f>AVERAGE('Curs 2010-11'!AB5,'Curs 2011-12'!AB5,'Curs 2012-13'!AB5)</f>
        <v>1.8030750730096141</v>
      </c>
      <c r="F21" s="57">
        <f>SUM('Curs 2010-11'!AC5,'Curs 2011-12'!AC5,'Curs 2012-13'!AC5)</f>
        <v>113</v>
      </c>
      <c r="G21" s="55">
        <f>AVERAGE('Curs 2010-11'!AA9,'Curs 2011-12'!AA9,'Curs 2012-13'!AA9)</f>
        <v>5.7734271013369884</v>
      </c>
      <c r="H21" s="55">
        <f>AVERAGE('Curs 2010-11'!AB9,'Curs 2011-12'!AB9,'Curs 2012-13'!AB9)</f>
        <v>1.8871665553177372</v>
      </c>
      <c r="I21" s="57">
        <f>SUM('Curs 2010-11'!AC9,'Curs 2011-12'!AC9,'Curs 2012-13'!AC9)</f>
        <v>140</v>
      </c>
      <c r="J21" s="55">
        <f>AVERAGE('Curs 2010-11'!AA13,'Curs 2011-12'!AA13,'Curs 2012-13'!AA13)</f>
        <v>6.0867504127470893</v>
      </c>
      <c r="K21" s="55">
        <f>AVERAGE('Curs 2010-11'!AB13,'Curs 2011-12'!AB13,'Curs 2012-13'!AB13)</f>
        <v>1.6853504057097826</v>
      </c>
      <c r="L21" s="57">
        <f>SUM('Curs 2010-11'!AC13,'Curs 2011-12'!AC13,'Curs 2012-13'!AC13)</f>
        <v>144</v>
      </c>
      <c r="M21" s="55">
        <f>AVERAGE('Curs 2010-11'!AD13,'Curs 2011-12'!AD13,'Curs 2012-13'!AD13)</f>
        <v>5.6758289928970997</v>
      </c>
      <c r="N21" s="56">
        <f>AVERAGE('Curs 2010-11'!AE13,'Curs 2011-12'!AE13,'Curs 2012-13'!AE13)</f>
        <v>1.6806417169218959</v>
      </c>
      <c r="O21" s="137">
        <f>SUM('Curs 2010-11'!AF17,'Curs 2011-12'!AF17,'Curs 2012-13'!AF17)</f>
        <v>149</v>
      </c>
      <c r="P21" s="55">
        <f>AVERAGE('Curs 2010-11'!AA21,'Curs 2011-12'!AA21,'Curs 2012-13'!AA21)</f>
        <v>7.2436167227833899</v>
      </c>
      <c r="Q21" s="55">
        <f>AVERAGE('Curs 2010-11'!AB21,'Curs 2011-12'!AB21,'Curs 2012-13'!AB21)</f>
        <v>1.3788396657977675</v>
      </c>
      <c r="R21" s="57">
        <f>SUM('Curs 2010-11'!AC21,'Curs 2011-12'!AC21,'Curs 2012-13'!AC21)</f>
        <v>160</v>
      </c>
      <c r="S21" s="55">
        <f>AVERAGE('Curs 2010-11'!AA25,'Curs 2011-12'!AA25,'Curs 2012-13'!AA25)</f>
        <v>6.8265151515151503</v>
      </c>
      <c r="T21" s="55">
        <f>AVERAGE('Curs 2010-11'!AB25,'Curs 2011-12'!AB25,'Curs 2012-13'!AB25)</f>
        <v>1.5459398795573156</v>
      </c>
      <c r="U21" s="57">
        <f>SUM('Curs 2010-11'!AC25,'Curs 2011-12'!AC25,'Curs 2012-13'!AC25)</f>
        <v>107</v>
      </c>
    </row>
    <row r="22" spans="1:21" ht="15.75" thickBot="1" x14ac:dyDescent="0.3">
      <c r="A22" s="215"/>
      <c r="B22" s="212"/>
      <c r="C22" s="37" t="s">
        <v>13</v>
      </c>
      <c r="D22" s="59">
        <f>AVERAGE('Curs 2010-11'!AA6,'Curs 2011-12'!AA6,'Curs 2012-13'!AA6)</f>
        <v>5.9725090814737944</v>
      </c>
      <c r="E22" s="59">
        <f>AVERAGE('Curs 2010-11'!AB6,'Curs 2011-12'!AB6,'Curs 2012-13'!AB6)</f>
        <v>1.8282571280978646</v>
      </c>
      <c r="F22" s="61">
        <f>SUM('Curs 2010-11'!AC6,'Curs 2011-12'!AC6,'Curs 2012-13'!AC6)</f>
        <v>128</v>
      </c>
      <c r="G22" s="59">
        <f>AVERAGE('Curs 2010-11'!AA10,'Curs 2011-12'!AA10,'Curs 2012-13'!AA10)</f>
        <v>5.5289752787454196</v>
      </c>
      <c r="H22" s="59">
        <f>AVERAGE('Curs 2010-11'!AB10,'Curs 2011-12'!AB10,'Curs 2012-13'!AB10)</f>
        <v>2.0084560375034446</v>
      </c>
      <c r="I22" s="61">
        <f>SUM('Curs 2010-11'!AC10,'Curs 2011-12'!AC10,'Curs 2012-13'!AC10)</f>
        <v>131</v>
      </c>
      <c r="J22" s="59">
        <f>AVERAGE('Curs 2010-11'!AA14,'Curs 2011-12'!AA14,'Curs 2012-13'!AA14)</f>
        <v>5.8495041039671678</v>
      </c>
      <c r="K22" s="59">
        <f>AVERAGE('Curs 2010-11'!AB14,'Curs 2011-12'!AB14,'Curs 2012-13'!AB14)</f>
        <v>2.0510874754323387</v>
      </c>
      <c r="L22" s="61">
        <f>SUM('Curs 2010-11'!AC14,'Curs 2011-12'!AC14,'Curs 2012-13'!AC14)</f>
        <v>117</v>
      </c>
      <c r="M22" s="59">
        <f>AVERAGE('Curs 2010-11'!AD14,'Curs 2011-12'!AD14,'Curs 2012-13'!AD14)</f>
        <v>5.5321049931600541</v>
      </c>
      <c r="N22" s="60">
        <f>AVERAGE('Curs 2010-11'!AE14,'Curs 2011-12'!AE14,'Curs 2012-13'!AE14)</f>
        <v>2.0425804206394074</v>
      </c>
      <c r="O22" s="136">
        <f>SUM('Curs 2010-11'!AF18,'Curs 2011-12'!AF18,'Curs 2012-13'!AF18)</f>
        <v>112</v>
      </c>
      <c r="P22" s="59">
        <f>AVERAGE('Curs 2010-11'!AA22,'Curs 2011-12'!AA22,'Curs 2012-13'!AA22)</f>
        <v>6.8440025252525247</v>
      </c>
      <c r="Q22" s="59">
        <f>AVERAGE('Curs 2010-11'!AB22,'Curs 2011-12'!AB22,'Curs 2012-13'!AB22)</f>
        <v>1.4887021339105235</v>
      </c>
      <c r="R22" s="61">
        <f>SUM('Curs 2010-11'!AC22,'Curs 2011-12'!AC22,'Curs 2012-13'!AC22)</f>
        <v>134</v>
      </c>
      <c r="S22" s="59">
        <f>AVERAGE('Curs 2010-11'!AA26,'Curs 2011-12'!AA26,'Curs 2012-13'!AA26)</f>
        <v>6.8132080610021788</v>
      </c>
      <c r="T22" s="59">
        <f>AVERAGE('Curs 2010-11'!AB26,'Curs 2011-12'!AB26,'Curs 2012-13'!AB26)</f>
        <v>1.4304549778594662</v>
      </c>
      <c r="U22" s="61">
        <f>SUM('Curs 2010-11'!AC26,'Curs 2011-12'!AC26,'Curs 2012-13'!AC26)</f>
        <v>88</v>
      </c>
    </row>
    <row r="23" spans="1:21" x14ac:dyDescent="0.25">
      <c r="A23" s="206" t="s">
        <v>8</v>
      </c>
      <c r="B23" s="209" t="s">
        <v>11</v>
      </c>
      <c r="C23" s="63" t="s">
        <v>12</v>
      </c>
      <c r="D23" s="58">
        <f>AVERAGE('Curs 2010-11'!AD3,'Curs 2011-12'!AD3,'Curs 2012-13'!AD3)</f>
        <v>7.597718253968254</v>
      </c>
      <c r="E23" s="55">
        <f>AVERAGE('Curs 2010-11'!AE3,'Curs 2011-12'!AE3,'Curs 2012-13'!AE3)</f>
        <v>1.3742846701144424</v>
      </c>
      <c r="F23" s="79">
        <f>SUM('Curs 2010-11'!AF3,'Curs 2011-12'!AF3,'Curs 2012-13'!AF3)</f>
        <v>27</v>
      </c>
      <c r="G23" s="58">
        <f>AVERAGE('Curs 2010-11'!AD7,'Curs 2011-12'!AD7,'Curs 2012-13'!AD7)</f>
        <v>7.5529761904761905</v>
      </c>
      <c r="H23" s="55">
        <f>AVERAGE('Curs 2010-11'!AE7,'Curs 2011-12'!AE7,'Curs 2012-13'!AE7)</f>
        <v>1.1977357619322488</v>
      </c>
      <c r="I23" s="79">
        <f>SUM('Curs 2010-11'!AF7,'Curs 2011-12'!AF7,'Curs 2012-13'!AF7)</f>
        <v>24</v>
      </c>
      <c r="J23" s="58">
        <f>AVERAGE('Curs 2010-11'!AD11,'Curs 2011-12'!AD11,'Curs 2012-13'!AD11)</f>
        <v>7.729166666666667</v>
      </c>
      <c r="K23" s="55">
        <f>AVERAGE('Curs 2010-11'!AE11,'Curs 2011-12'!AE11,'Curs 2012-13'!AE11)</f>
        <v>1.2898665085581393</v>
      </c>
      <c r="L23" s="79">
        <f>SUM('Curs 2010-11'!AF11,'Curs 2011-12'!AF11,'Curs 2012-13'!AF11)</f>
        <v>19</v>
      </c>
      <c r="M23" s="58">
        <f>AVERAGE('Curs 2010-11'!AG11,'Curs 2011-12'!AG11,'Curs 2012-13'!AG11)</f>
        <v>7.8555307539682531</v>
      </c>
      <c r="N23" s="56">
        <f>AVERAGE('Curs 2010-11'!AH11,'Curs 2011-12'!AH11,'Curs 2012-13'!AH11)</f>
        <v>1.0576490054389798</v>
      </c>
      <c r="O23" s="135">
        <f>SUM('Curs 2010-11'!AI15,'Curs 2011-12'!AI15,'Curs 2012-13'!AI15)</f>
        <v>19</v>
      </c>
      <c r="P23" s="58">
        <f>AVERAGE('Curs 2010-11'!AD19,'Curs 2011-12'!AD19,'Curs 2012-13'!AD19)</f>
        <v>7.4605955387205389</v>
      </c>
      <c r="Q23" s="55">
        <f>AVERAGE('Curs 2010-11'!AE19,'Curs 2011-12'!AE19,'Curs 2012-13'!AE19)</f>
        <v>1.4947552901738306</v>
      </c>
      <c r="R23" s="79">
        <f>SUM('Curs 2010-11'!AF19,'Curs 2011-12'!AF19,'Curs 2012-13'!AF19)</f>
        <v>22</v>
      </c>
      <c r="S23" s="58">
        <f>AVERAGE('Curs 2010-11'!AD23,'Curs 2011-12'!AD23,'Curs 2012-13'!AD23)</f>
        <v>7.9107142857142856</v>
      </c>
      <c r="T23" s="55">
        <f>AVERAGE('Curs 2010-11'!AE23,'Curs 2011-12'!AE23,'Curs 2012-13'!AE23)</f>
        <v>1.3851584288974799</v>
      </c>
      <c r="U23" s="79">
        <f>SUM('Curs 2010-11'!AF23,'Curs 2011-12'!AF23,'Curs 2012-13'!AF23)</f>
        <v>11</v>
      </c>
    </row>
    <row r="24" spans="1:21" x14ac:dyDescent="0.25">
      <c r="A24" s="207"/>
      <c r="B24" s="210"/>
      <c r="C24" s="49" t="s">
        <v>13</v>
      </c>
      <c r="D24" s="53">
        <f>AVERAGE('Curs 2010-11'!AD4,'Curs 2011-12'!AD4,'Curs 2012-13'!AD4)</f>
        <v>7.3037037037037038</v>
      </c>
      <c r="E24" s="50">
        <f>AVERAGE('Curs 2010-11'!AE4,'Curs 2011-12'!AE4,'Curs 2012-13'!AE4)</f>
        <v>1.2440948280166131</v>
      </c>
      <c r="F24" s="52">
        <f>SUM('Curs 2010-11'!AF4,'Curs 2011-12'!AF4,'Curs 2012-13'!AF4)</f>
        <v>20</v>
      </c>
      <c r="G24" s="53">
        <f>AVERAGE('Curs 2010-11'!AD8,'Curs 2011-12'!AD8,'Curs 2012-13'!AD8)</f>
        <v>6.9006944444444445</v>
      </c>
      <c r="H24" s="50">
        <f>AVERAGE('Curs 2010-11'!AE8,'Curs 2011-12'!AE8,'Curs 2012-13'!AE8)</f>
        <v>1.2425298529843081</v>
      </c>
      <c r="I24" s="52">
        <f>SUM('Curs 2010-11'!AF8,'Curs 2011-12'!AF8,'Curs 2012-13'!AF8)</f>
        <v>20</v>
      </c>
      <c r="J24" s="53">
        <f>AVERAGE('Curs 2010-11'!AD12,'Curs 2011-12'!AD12,'Curs 2012-13'!AD12)</f>
        <v>6.6013888888888888</v>
      </c>
      <c r="K24" s="50">
        <f>AVERAGE('Curs 2010-11'!AE12,'Curs 2011-12'!AE12,'Curs 2012-13'!AE12)</f>
        <v>1.4580389224881483</v>
      </c>
      <c r="L24" s="52">
        <f>SUM('Curs 2010-11'!AF12,'Curs 2011-12'!AF12,'Curs 2012-13'!AF12)</f>
        <v>12</v>
      </c>
      <c r="M24" s="53">
        <f>AVERAGE('Curs 2010-11'!AG12,'Curs 2011-12'!AG12,'Curs 2012-13'!AG12)</f>
        <v>6.9892361111111114</v>
      </c>
      <c r="N24" s="51">
        <f>AVERAGE('Curs 2010-11'!AH12,'Curs 2011-12'!AH12,'Curs 2012-13'!AH12)</f>
        <v>0.92814430323816988</v>
      </c>
      <c r="O24" s="136">
        <f>SUM('Curs 2010-11'!AI16,'Curs 2011-12'!AI16,'Curs 2012-13'!AI16)</f>
        <v>13</v>
      </c>
      <c r="P24" s="53">
        <f>AVERAGE('Curs 2010-11'!AD20,'Curs 2011-12'!AD20,'Curs 2012-13'!AD20)</f>
        <v>6.635416666666667</v>
      </c>
      <c r="Q24" s="50">
        <f>AVERAGE('Curs 2010-11'!AE20,'Curs 2011-12'!AE20,'Curs 2012-13'!AE20)</f>
        <v>1.2855485597325065</v>
      </c>
      <c r="R24" s="52">
        <f>SUM('Curs 2010-11'!AF20,'Curs 2011-12'!AF20,'Curs 2012-13'!AF20)</f>
        <v>8</v>
      </c>
      <c r="S24" s="53">
        <f>AVERAGE('Curs 2010-11'!AD24,'Curs 2011-12'!AD24,'Curs 2012-13'!AD24)</f>
        <v>6.166666666666667</v>
      </c>
      <c r="T24" s="50">
        <f>AVERAGE('Curs 2010-11'!AE24,'Curs 2011-12'!AE24,'Curs 2012-13'!AE24)</f>
        <v>1.4385563751360002</v>
      </c>
      <c r="U24" s="52">
        <f>SUM('Curs 2010-11'!AF24,'Curs 2011-12'!AF24,'Curs 2012-13'!AF24)</f>
        <v>7</v>
      </c>
    </row>
    <row r="25" spans="1:21" x14ac:dyDescent="0.25">
      <c r="A25" s="207"/>
      <c r="B25" s="211" t="s">
        <v>14</v>
      </c>
      <c r="C25" s="54" t="s">
        <v>12</v>
      </c>
      <c r="D25" s="58">
        <f>AVERAGE('Curs 2010-11'!AD5,'Curs 2011-12'!AD5,'Curs 2012-13'!AD5)</f>
        <v>6.047536487229471</v>
      </c>
      <c r="E25" s="55">
        <f>AVERAGE('Curs 2010-11'!AE5,'Curs 2011-12'!AE5,'Curs 2012-13'!AE5)</f>
        <v>1.8459377807382282</v>
      </c>
      <c r="F25" s="57">
        <f>SUM('Curs 2010-11'!AF5,'Curs 2011-12'!AF5,'Curs 2012-13'!AF5)</f>
        <v>113</v>
      </c>
      <c r="G25" s="58">
        <f>AVERAGE('Curs 2010-11'!AD9,'Curs 2011-12'!AD9,'Curs 2012-13'!AD9)</f>
        <v>5.5352896477740039</v>
      </c>
      <c r="H25" s="55">
        <f>AVERAGE('Curs 2010-11'!AE9,'Curs 2011-12'!AE9,'Curs 2012-13'!AE9)</f>
        <v>1.87513444233896</v>
      </c>
      <c r="I25" s="57">
        <f>SUM('Curs 2010-11'!AF9,'Curs 2011-12'!AF9,'Curs 2012-13'!AF9)</f>
        <v>140</v>
      </c>
      <c r="J25" s="58">
        <f>AVERAGE('Curs 2010-11'!AD13,'Curs 2011-12'!AD13,'Curs 2012-13'!AD13)</f>
        <v>5.6758289928970997</v>
      </c>
      <c r="K25" s="55">
        <f>AVERAGE('Curs 2010-11'!AE13,'Curs 2011-12'!AE13,'Curs 2012-13'!AE13)</f>
        <v>1.6806417169218959</v>
      </c>
      <c r="L25" s="57">
        <f>SUM('Curs 2010-11'!AF13,'Curs 2011-12'!AF13,'Curs 2012-13'!AF13)</f>
        <v>144</v>
      </c>
      <c r="M25" s="58">
        <f>AVERAGE('Curs 2010-11'!AG13,'Curs 2011-12'!AG13,'Curs 2012-13'!AG13)</f>
        <v>6.4634829702105465</v>
      </c>
      <c r="N25" s="56">
        <f>AVERAGE('Curs 2010-11'!AH13,'Curs 2011-12'!AH13,'Curs 2012-13'!AH13)</f>
        <v>1.4437735256182787</v>
      </c>
      <c r="O25" s="137">
        <f>SUM('Curs 2010-11'!AI17,'Curs 2011-12'!AI17,'Curs 2012-13'!AI17)</f>
        <v>149</v>
      </c>
      <c r="P25" s="58">
        <f>AVERAGE('Curs 2010-11'!AD21,'Curs 2011-12'!AD21,'Curs 2012-13'!AD21)</f>
        <v>6.6572573856848045</v>
      </c>
      <c r="Q25" s="55">
        <f>AVERAGE('Curs 2010-11'!AE21,'Curs 2011-12'!AE21,'Curs 2012-13'!AE21)</f>
        <v>1.3844502678042974</v>
      </c>
      <c r="R25" s="57">
        <f>SUM('Curs 2010-11'!AF21,'Curs 2011-12'!AF21,'Curs 2012-13'!AF21)</f>
        <v>160</v>
      </c>
      <c r="S25" s="58">
        <f>AVERAGE('Curs 2010-11'!AD25,'Curs 2011-12'!AD25,'Curs 2012-13'!AD25)</f>
        <v>6.3715079365079363</v>
      </c>
      <c r="T25" s="55">
        <f>AVERAGE('Curs 2010-11'!AE25,'Curs 2011-12'!AE25,'Curs 2012-13'!AE25)</f>
        <v>1.5330673929576066</v>
      </c>
      <c r="U25" s="57">
        <f>SUM('Curs 2010-11'!AF25,'Curs 2011-12'!AF25,'Curs 2012-13'!AF25)</f>
        <v>113</v>
      </c>
    </row>
    <row r="26" spans="1:21" ht="15.75" thickBot="1" x14ac:dyDescent="0.3">
      <c r="A26" s="208"/>
      <c r="B26" s="212"/>
      <c r="C26" s="37" t="s">
        <v>13</v>
      </c>
      <c r="D26" s="62">
        <f>AVERAGE('Curs 2010-11'!AD6,'Curs 2011-12'!AD6,'Curs 2012-13'!AD6)</f>
        <v>5.7676786023179369</v>
      </c>
      <c r="E26" s="59">
        <f>AVERAGE('Curs 2010-11'!AE6,'Curs 2011-12'!AE6,'Curs 2012-13'!AE6)</f>
        <v>1.7635865976337648</v>
      </c>
      <c r="F26" s="61">
        <f>SUM('Curs 2010-11'!AF6,'Curs 2011-12'!AF6,'Curs 2012-13'!AF6)</f>
        <v>128</v>
      </c>
      <c r="G26" s="62">
        <f>AVERAGE('Curs 2010-11'!AD10,'Curs 2011-12'!AD10,'Curs 2012-13'!AD10)</f>
        <v>5.2609484682491372</v>
      </c>
      <c r="H26" s="59">
        <f>AVERAGE('Curs 2010-11'!AE10,'Curs 2011-12'!AE10,'Curs 2012-13'!AE10)</f>
        <v>1.9304482290198728</v>
      </c>
      <c r="I26" s="61">
        <f>SUM('Curs 2010-11'!AF10,'Curs 2011-12'!AF10,'Curs 2012-13'!AF10)</f>
        <v>134</v>
      </c>
      <c r="J26" s="62">
        <f>AVERAGE('Curs 2010-11'!AD14,'Curs 2011-12'!AD14,'Curs 2012-13'!AD14)</f>
        <v>5.5321049931600541</v>
      </c>
      <c r="K26" s="59">
        <f>AVERAGE('Curs 2010-11'!AE14,'Curs 2011-12'!AE14,'Curs 2012-13'!AE14)</f>
        <v>2.0425804206394074</v>
      </c>
      <c r="L26" s="61">
        <f>SUM('Curs 2010-11'!AF14,'Curs 2011-12'!AF14,'Curs 2012-13'!AF14)</f>
        <v>117</v>
      </c>
      <c r="M26" s="62">
        <f>AVERAGE('Curs 2010-11'!AG14,'Curs 2011-12'!AG14,'Curs 2012-13'!AG14)</f>
        <v>6.1143043522318488</v>
      </c>
      <c r="N26" s="60">
        <f>AVERAGE('Curs 2010-11'!AH14,'Curs 2011-12'!AH14,'Curs 2012-13'!AH14)</f>
        <v>1.5617561875027206</v>
      </c>
      <c r="O26" s="139">
        <f>SUM('Curs 2010-11'!AI18,'Curs 2011-12'!AI18,'Curs 2012-13'!AI18)</f>
        <v>113</v>
      </c>
      <c r="P26" s="62">
        <f>AVERAGE('Curs 2010-11'!AD22,'Curs 2011-12'!AD22,'Curs 2012-13'!AD22)</f>
        <v>6.2161805555555558</v>
      </c>
      <c r="Q26" s="59">
        <f>AVERAGE('Curs 2010-11'!AE22,'Curs 2011-12'!AE22,'Curs 2012-13'!AE22)</f>
        <v>1.5634812928737898</v>
      </c>
      <c r="R26" s="57">
        <f>SUM('Curs 2010-11'!AF22,'Curs 2011-12'!AF22,'Curs 2012-13'!AF22)</f>
        <v>134</v>
      </c>
      <c r="S26" s="62">
        <f>AVERAGE('Curs 2010-11'!AD26,'Curs 2011-12'!AD26,'Curs 2012-13'!AD26)</f>
        <v>6.4396289268395535</v>
      </c>
      <c r="T26" s="59">
        <f>AVERAGE('Curs 2010-11'!AE26,'Curs 2011-12'!AE26,'Curs 2012-13'!AE26)</f>
        <v>1.4453069557208955</v>
      </c>
      <c r="U26" s="61">
        <f>SUM('Curs 2010-11'!AF26,'Curs 2011-12'!AF26,'Curs 2012-13'!AF26)</f>
        <v>90</v>
      </c>
    </row>
    <row r="27" spans="1:21" x14ac:dyDescent="0.25">
      <c r="A27" s="206" t="s">
        <v>9</v>
      </c>
      <c r="B27" s="209" t="s">
        <v>11</v>
      </c>
      <c r="C27" s="63" t="s">
        <v>12</v>
      </c>
      <c r="D27" s="58">
        <f>AVERAGE('Curs 2010-11'!AG3,'Curs 2011-12'!AG3,'Curs 2012-13'!AG3)</f>
        <v>7.9859457671957657</v>
      </c>
      <c r="E27" s="55">
        <f>AVERAGE('Curs 2010-11'!AH3,'Curs 2011-12'!AH3,'Curs 2012-13'!AH3)</f>
        <v>1.0985518844175826</v>
      </c>
      <c r="F27" s="79">
        <f>SUM('Curs 2010-11'!AI3,'Curs 2011-12'!AI3,'Curs 2012-13'!AI3)</f>
        <v>27</v>
      </c>
      <c r="G27" s="58">
        <f>AVERAGE('Curs 2010-11'!AG7,'Curs 2011-12'!AG7,'Curs 2012-13'!AG7)</f>
        <v>7.7048611111111098</v>
      </c>
      <c r="H27" s="55">
        <f>AVERAGE('Curs 2010-11'!AH7,'Curs 2011-12'!AH7,'Curs 2012-13'!AH7)</f>
        <v>0.9489925320415461</v>
      </c>
      <c r="I27" s="79">
        <f>SUM('Curs 2010-11'!AI7,'Curs 2011-12'!AI7,'Curs 2012-13'!AI7)</f>
        <v>24</v>
      </c>
      <c r="J27" s="58">
        <f>AVERAGE('Curs 2010-11'!AG11,'Curs 2011-12'!AG11,'Curs 2012-13'!AG11)</f>
        <v>7.8555307539682531</v>
      </c>
      <c r="K27" s="55">
        <f>AVERAGE('Curs 2010-11'!AH11,'Curs 2011-12'!AH11,'Curs 2012-13'!AH11)</f>
        <v>1.0576490054389798</v>
      </c>
      <c r="L27" s="79">
        <f>SUM('Curs 2010-11'!AI11,'Curs 2011-12'!AI11,'Curs 2012-13'!AI11)</f>
        <v>19</v>
      </c>
      <c r="M27" s="58">
        <f>AVERAGE('Curs 2010-11'!AG15,'Curs 2011-12'!AG15,'Curs 2012-13'!AG15)</f>
        <v>7.8184567901234567</v>
      </c>
      <c r="N27" s="55">
        <f>AVERAGE('Curs 2010-11'!AH15,'Curs 2011-12'!AH15,'Curs 2012-13'!AH15)</f>
        <v>0.91398494328803659</v>
      </c>
      <c r="O27" s="79">
        <f>SUM('Curs 2010-11'!AI15,'Curs 2011-12'!AI15,'Curs 2012-13'!AI15)</f>
        <v>19</v>
      </c>
      <c r="P27" s="58">
        <f>AVERAGE('Curs 2010-11'!AG19,'Curs 2011-12'!AG19,'Curs 2012-13'!A193)</f>
        <v>8.067418981481481</v>
      </c>
      <c r="Q27" s="81">
        <f>AVERAGE('Curs 2010-11'!AH19,'Curs 2011-12'!AH19,'Curs 2012-13'!B193)</f>
        <v>0.94654658170057426</v>
      </c>
      <c r="R27" s="79">
        <f>SUM('Curs 2010-11'!AI19,'Curs 2011-12'!AI19,'Curs 2012-13'!AI19)</f>
        <v>22</v>
      </c>
      <c r="S27" s="58">
        <f>AVERAGE('Curs 2010-11'!AG23,'Curs 2011-12'!AG23,'Curs 2012-13'!AG23)</f>
        <v>8.6806327160493826</v>
      </c>
      <c r="T27" s="55">
        <f>AVERAGE('Curs 2010-11'!AH23,'Curs 2011-12'!AH23,'Curs 2012-13'!AH23)</f>
        <v>0.72729429003907409</v>
      </c>
      <c r="U27" s="79">
        <f>SUM('Curs 2010-11'!AI23,'Curs 2011-12'!AI23,'Curs 2012-13'!AI23)</f>
        <v>13</v>
      </c>
    </row>
    <row r="28" spans="1:21" x14ac:dyDescent="0.25">
      <c r="A28" s="207"/>
      <c r="B28" s="210"/>
      <c r="C28" s="49" t="s">
        <v>13</v>
      </c>
      <c r="D28" s="53">
        <f>AVERAGE('Curs 2010-11'!AG4,'Curs 2011-12'!AG4,'Curs 2012-13'!AG4)</f>
        <v>7.2825617283950619</v>
      </c>
      <c r="E28" s="50">
        <f>AVERAGE('Curs 2010-11'!AH4,'Curs 2011-12'!AH4,'Curs 2012-13'!AH4)</f>
        <v>1.3253635295636246</v>
      </c>
      <c r="F28" s="52">
        <f>SUM('Curs 2010-11'!AI4,'Curs 2011-12'!AI4,'Curs 2012-13'!AI4)</f>
        <v>20</v>
      </c>
      <c r="G28" s="53">
        <f>AVERAGE('Curs 2010-11'!AG8,'Curs 2011-12'!AG8,'Curs 2012-13'!AG8)</f>
        <v>7.0930555555555559</v>
      </c>
      <c r="H28" s="50">
        <f>AVERAGE('Curs 2010-11'!AH8,'Curs 2011-12'!AH8,'Curs 2012-13'!AH8)</f>
        <v>1.2259558135131836</v>
      </c>
      <c r="I28" s="52">
        <f>SUM('Curs 2010-11'!AI8,'Curs 2011-12'!AI8,'Curs 2012-13'!AI8)</f>
        <v>20</v>
      </c>
      <c r="J28" s="53">
        <f>AVERAGE('Curs 2010-11'!AG12,'Curs 2011-12'!AG12,'Curs 2012-13'!AG12)</f>
        <v>6.9892361111111114</v>
      </c>
      <c r="K28" s="50">
        <f>AVERAGE('Curs 2010-11'!AH12,'Curs 2011-12'!AH12,'Curs 2012-13'!AH12)</f>
        <v>0.92814430323816988</v>
      </c>
      <c r="L28" s="52">
        <f>SUM('Curs 2010-11'!AI12,'Curs 2011-12'!AI12,'Curs 2012-13'!AI12)</f>
        <v>12</v>
      </c>
      <c r="M28" s="53">
        <f>AVERAGE('Curs 2010-11'!AG16,'Curs 2011-12'!AG16,'Curs 2012-13'!AG16)</f>
        <v>7.5557870370370361</v>
      </c>
      <c r="N28" s="50">
        <f>AVERAGE('Curs 2010-11'!AH16,'Curs 2011-12'!AH16,'Curs 2012-13'!AH16)</f>
        <v>1.0146369305270451</v>
      </c>
      <c r="O28" s="52">
        <f>SUM('Curs 2010-11'!AI16,'Curs 2011-12'!AI16,'Curs 2012-13'!AI16)</f>
        <v>13</v>
      </c>
      <c r="P28" s="53">
        <f>AVERAGE('Curs 2010-11'!AG20,'Curs 2011-12'!AG20,'Curs 2012-13'!A194)</f>
        <v>6.0833333333333339</v>
      </c>
      <c r="Q28" s="51">
        <f>AVERAGE('Curs 2010-11'!AH20,'Curs 2011-12'!AH20,'Curs 2012-13'!B194)</f>
        <v>1.1926666356126949</v>
      </c>
      <c r="R28" s="57">
        <f>SUM('Curs 2010-11'!AI20,'Curs 2011-12'!AI20,'Curs 2012-13'!AI20)</f>
        <v>8</v>
      </c>
      <c r="S28" s="53">
        <f>AVERAGE('Curs 2010-11'!AG24,'Curs 2011-12'!AG24,'Curs 2012-13'!AG24)</f>
        <v>6.888310185185186</v>
      </c>
      <c r="T28" s="50">
        <f>AVERAGE('Curs 2010-11'!AH24,'Curs 2011-12'!AH24,'Curs 2012-13'!AH24)</f>
        <v>0.80349433573621543</v>
      </c>
      <c r="U28" s="52">
        <f>SUM('Curs 2010-11'!AI24,'Curs 2011-12'!AI24,'Curs 2012-13'!AI24)</f>
        <v>8</v>
      </c>
    </row>
    <row r="29" spans="1:21" x14ac:dyDescent="0.25">
      <c r="A29" s="207"/>
      <c r="B29" s="211" t="s">
        <v>14</v>
      </c>
      <c r="C29" s="54" t="s">
        <v>12</v>
      </c>
      <c r="D29" s="58">
        <f>AVERAGE('Curs 2010-11'!AG5,'Curs 2011-12'!AG5,'Curs 2012-13'!AG5)</f>
        <v>6.6952908669465687</v>
      </c>
      <c r="E29" s="55">
        <f>AVERAGE('Curs 2010-11'!AH5,'Curs 2011-12'!AH5,'Curs 2012-13'!AH5)</f>
        <v>1.7281292193832523</v>
      </c>
      <c r="F29" s="57">
        <f>SUM('Curs 2010-11'!AI5,'Curs 2011-12'!AI5,'Curs 2012-13'!AI5)</f>
        <v>113</v>
      </c>
      <c r="G29" s="58">
        <f>AVERAGE('Curs 2010-11'!AG9,'Curs 2011-12'!AG9,'Curs 2012-13'!AG9)</f>
        <v>6.1152376175789636</v>
      </c>
      <c r="H29" s="55">
        <f>AVERAGE('Curs 2010-11'!AH9,'Curs 2011-12'!AH9,'Curs 2012-13'!AH9)</f>
        <v>1.7701272683304217</v>
      </c>
      <c r="I29" s="57">
        <f>SUM('Curs 2010-11'!AI9,'Curs 2011-12'!AI9,'Curs 2012-13'!AI9)</f>
        <v>141</v>
      </c>
      <c r="J29" s="58">
        <f>AVERAGE('Curs 2010-11'!AG13,'Curs 2011-12'!AG13,'Curs 2012-13'!AG13)</f>
        <v>6.4634829702105465</v>
      </c>
      <c r="K29" s="55">
        <f>AVERAGE('Curs 2010-11'!AH13,'Curs 2011-12'!AH13,'Curs 2012-13'!AH13)</f>
        <v>1.4437735256182787</v>
      </c>
      <c r="L29" s="57">
        <f>SUM('Curs 2010-11'!AI13,'Curs 2011-12'!AI13,'Curs 2012-13'!AI13)</f>
        <v>144</v>
      </c>
      <c r="M29" s="58">
        <f>AVERAGE('Curs 2010-11'!AG17,'Curs 2011-12'!AG17,'Curs 2012-13'!AG17)</f>
        <v>6.8214076999333697</v>
      </c>
      <c r="N29" s="55">
        <f>AVERAGE('Curs 2010-11'!AH17,'Curs 2011-12'!AH17,'Curs 2012-13'!AH17)</f>
        <v>1.4238201273398718</v>
      </c>
      <c r="O29" s="57">
        <f>SUM('Curs 2010-11'!AI17,'Curs 2011-12'!AI17,'Curs 2012-13'!AI17)</f>
        <v>149</v>
      </c>
      <c r="P29" s="58">
        <f>AVERAGE('Curs 2010-11'!AG21,'Curs 2011-12'!AG21,'Curs 2012-13'!A195)</f>
        <v>7.0305754679410573</v>
      </c>
      <c r="Q29" s="56">
        <f>AVERAGE('Curs 2010-11'!AH21,'Curs 2011-12'!AH21,'Curs 2012-13'!B195)</f>
        <v>1.1239984622872399</v>
      </c>
      <c r="R29" s="82">
        <f>SUM('Curs 2010-11'!AI21,'Curs 2011-12'!AI21,'Curs 2012-13'!AI21)</f>
        <v>161</v>
      </c>
      <c r="S29" s="58">
        <f>AVERAGE('Curs 2010-11'!AG25,'Curs 2011-12'!AG25,'Curs 2012-13'!AG25)</f>
        <v>7.0040478360730027</v>
      </c>
      <c r="T29" s="55">
        <f>AVERAGE('Curs 2010-11'!AH25,'Curs 2011-12'!AH25,'Curs 2012-13'!AH25)</f>
        <v>1.4951636514218698</v>
      </c>
      <c r="U29" s="57">
        <f>SUM('Curs 2010-11'!AI25,'Curs 2011-12'!AI25,'Curs 2012-13'!AI25)</f>
        <v>140</v>
      </c>
    </row>
    <row r="30" spans="1:21" ht="15.75" thickBot="1" x14ac:dyDescent="0.3">
      <c r="A30" s="208"/>
      <c r="B30" s="212"/>
      <c r="C30" s="37" t="s">
        <v>13</v>
      </c>
      <c r="D30" s="62">
        <f>AVERAGE('Curs 2010-11'!AG6,'Curs 2011-12'!AG6,'Curs 2012-13'!AG6)</f>
        <v>6.3826707010753614</v>
      </c>
      <c r="E30" s="59">
        <f>AVERAGE('Curs 2010-11'!AH6,'Curs 2011-12'!AH6,'Curs 2012-13'!AH6)</f>
        <v>1.6227446245087422</v>
      </c>
      <c r="F30" s="61">
        <f>SUM('Curs 2010-11'!AI6,'Curs 2011-12'!AI6,'Curs 2012-13'!AI6)</f>
        <v>128</v>
      </c>
      <c r="G30" s="62">
        <f>AVERAGE('Curs 2010-11'!AG10,'Curs 2011-12'!AG10,'Curs 2012-13'!AG10)</f>
        <v>5.6686157090820366</v>
      </c>
      <c r="H30" s="59">
        <f>AVERAGE('Curs 2010-11'!AH10,'Curs 2011-12'!AH10,'Curs 2012-13'!AH10)</f>
        <v>1.6865986662414147</v>
      </c>
      <c r="I30" s="61">
        <f>SUM('Curs 2010-11'!AI10,'Curs 2011-12'!AI10,'Curs 2012-13'!AI10)</f>
        <v>135</v>
      </c>
      <c r="J30" s="62">
        <f>AVERAGE('Curs 2010-11'!AG14,'Curs 2011-12'!AG14,'Curs 2012-13'!AG14)</f>
        <v>6.1143043522318488</v>
      </c>
      <c r="K30" s="59">
        <f>AVERAGE('Curs 2010-11'!AH14,'Curs 2011-12'!AH14,'Curs 2012-13'!AH14)</f>
        <v>1.5617561875027206</v>
      </c>
      <c r="L30" s="61">
        <f>SUM('Curs 2010-11'!AI14,'Curs 2011-12'!AI14,'Curs 2012-13'!AI14)</f>
        <v>117</v>
      </c>
      <c r="M30" s="62">
        <f>AVERAGE('Curs 2010-11'!AG18,'Curs 2011-12'!AG18,'Curs 2012-13'!AG18)</f>
        <v>6.5262136243386237</v>
      </c>
      <c r="N30" s="59">
        <f>AVERAGE('Curs 2010-11'!AH18,'Curs 2011-12'!AH18,'Curs 2012-13'!AH18)</f>
        <v>1.5036475734228059</v>
      </c>
      <c r="O30" s="61">
        <f>SUM('Curs 2010-11'!AI18,'Curs 2011-12'!AI18,'Curs 2012-13'!AI18)</f>
        <v>113</v>
      </c>
      <c r="P30" s="62">
        <f>AVERAGE('Curs 2010-11'!AG22,'Curs 2011-12'!AG22,'Curs 2012-13'!A196)</f>
        <v>6.8053194444444438</v>
      </c>
      <c r="Q30" s="60">
        <f>AVERAGE('Curs 2010-11'!AH22,'Curs 2011-12'!AH22,'Curs 2012-13'!B196)</f>
        <v>1.2191144445171063</v>
      </c>
      <c r="R30" s="61">
        <f>SUM('Curs 2010-11'!AI22,'Curs 2011-12'!AI22,'Curs 2012-13'!AI22)</f>
        <v>134</v>
      </c>
      <c r="S30" s="62">
        <f>AVERAGE('Curs 2010-11'!AG26,'Curs 2011-12'!AG26,'Curs 2012-13'!AG26)</f>
        <v>6.7150878772290801</v>
      </c>
      <c r="T30" s="59">
        <f>AVERAGE('Curs 2010-11'!AH26,'Curs 2011-12'!AH26,'Curs 2012-13'!AH26)</f>
        <v>1.3760598164374302</v>
      </c>
      <c r="U30" s="61">
        <f>SUM('Curs 2010-11'!AI26,'Curs 2011-12'!AI26,'Curs 2012-13'!AI26)</f>
        <v>103</v>
      </c>
    </row>
  </sheetData>
  <mergeCells count="30">
    <mergeCell ref="C1:C2"/>
    <mergeCell ref="A3:A6"/>
    <mergeCell ref="B3:B4"/>
    <mergeCell ref="B5:B6"/>
    <mergeCell ref="A11:A14"/>
    <mergeCell ref="B11:B12"/>
    <mergeCell ref="B13:B14"/>
    <mergeCell ref="A1:A2"/>
    <mergeCell ref="B1:B2"/>
    <mergeCell ref="S1:U1"/>
    <mergeCell ref="A23:A26"/>
    <mergeCell ref="B23:B24"/>
    <mergeCell ref="B25:B26"/>
    <mergeCell ref="A27:A30"/>
    <mergeCell ref="B27:B28"/>
    <mergeCell ref="B29:B30"/>
    <mergeCell ref="A15:A18"/>
    <mergeCell ref="B15:B16"/>
    <mergeCell ref="B17:B18"/>
    <mergeCell ref="A19:A22"/>
    <mergeCell ref="B19:B20"/>
    <mergeCell ref="B21:B22"/>
    <mergeCell ref="A7:A10"/>
    <mergeCell ref="B7:B8"/>
    <mergeCell ref="B9:B10"/>
    <mergeCell ref="D1:F1"/>
    <mergeCell ref="G1:I1"/>
    <mergeCell ref="J1:L1"/>
    <mergeCell ref="M1:O1"/>
    <mergeCell ref="P1:R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O353"/>
  <sheetViews>
    <sheetView tabSelected="1" zoomScale="60" zoomScaleNormal="60" workbookViewId="0"/>
  </sheetViews>
  <sheetFormatPr baseColWidth="10" defaultRowHeight="15" x14ac:dyDescent="0.25"/>
  <cols>
    <col min="1" max="3" width="11.42578125" style="152"/>
    <col min="4" max="6" width="11.42578125" style="161"/>
    <col min="7" max="7" width="5.7109375" style="152" customWidth="1"/>
    <col min="8" max="10" width="11.42578125" style="152"/>
    <col min="11" max="13" width="11.42578125" style="161"/>
    <col min="14" max="14" width="5.7109375" style="161" customWidth="1"/>
    <col min="15" max="15" width="11.42578125" style="161"/>
    <col min="16" max="17" width="11.42578125" style="152"/>
    <col min="18" max="20" width="11.42578125" style="161"/>
    <col min="21" max="21" width="5.7109375" style="161" customWidth="1"/>
    <col min="22" max="22" width="11.42578125" style="161"/>
    <col min="23" max="24" width="11.42578125" style="152"/>
    <col min="25" max="27" width="11.42578125" style="161"/>
    <col min="28" max="28" width="5.7109375" style="161" customWidth="1"/>
    <col min="29" max="29" width="11.42578125" style="161"/>
    <col min="30" max="31" width="11.42578125" style="152"/>
    <col min="32" max="34" width="11.42578125" style="161"/>
    <col min="35" max="35" width="4.7109375" style="161" customWidth="1"/>
    <col min="36" max="36" width="11.42578125" style="161"/>
    <col min="37" max="16384" width="11.42578125" style="152"/>
  </cols>
  <sheetData>
    <row r="21" spans="1:41" ht="15.75" thickBot="1" x14ac:dyDescent="0.3"/>
    <row r="22" spans="1:41" s="153" customFormat="1" ht="15.75" thickBot="1" x14ac:dyDescent="0.3">
      <c r="A22" s="159" t="s">
        <v>0</v>
      </c>
      <c r="B22" s="149" t="s">
        <v>1</v>
      </c>
      <c r="C22" s="160" t="s">
        <v>2</v>
      </c>
      <c r="D22" s="149" t="s">
        <v>5</v>
      </c>
      <c r="E22" s="150" t="s">
        <v>8</v>
      </c>
      <c r="F22" s="151" t="s">
        <v>9</v>
      </c>
      <c r="H22" s="159" t="s">
        <v>0</v>
      </c>
      <c r="I22" s="149" t="s">
        <v>1</v>
      </c>
      <c r="J22" s="160" t="s">
        <v>2</v>
      </c>
      <c r="K22" s="149" t="s">
        <v>5</v>
      </c>
      <c r="L22" s="150" t="s">
        <v>8</v>
      </c>
      <c r="M22" s="151" t="s">
        <v>9</v>
      </c>
      <c r="O22" s="159" t="s">
        <v>0</v>
      </c>
      <c r="P22" s="149" t="s">
        <v>1</v>
      </c>
      <c r="Q22" s="160" t="s">
        <v>2</v>
      </c>
      <c r="R22" s="149" t="s">
        <v>5</v>
      </c>
      <c r="S22" s="150" t="s">
        <v>8</v>
      </c>
      <c r="T22" s="151" t="s">
        <v>9</v>
      </c>
      <c r="V22" s="159" t="s">
        <v>0</v>
      </c>
      <c r="W22" s="149" t="s">
        <v>1</v>
      </c>
      <c r="X22" s="160" t="s">
        <v>2</v>
      </c>
      <c r="Y22" s="149" t="s">
        <v>5</v>
      </c>
      <c r="Z22" s="150" t="s">
        <v>8</v>
      </c>
      <c r="AA22" s="151" t="s">
        <v>9</v>
      </c>
      <c r="AC22" s="159" t="s">
        <v>0</v>
      </c>
      <c r="AD22" s="149" t="s">
        <v>1</v>
      </c>
      <c r="AE22" s="160" t="s">
        <v>2</v>
      </c>
      <c r="AF22" s="149" t="s">
        <v>5</v>
      </c>
      <c r="AG22" s="150" t="s">
        <v>8</v>
      </c>
      <c r="AH22" s="151" t="s">
        <v>9</v>
      </c>
      <c r="AJ22" s="159" t="s">
        <v>0</v>
      </c>
      <c r="AK22" s="149" t="s">
        <v>1</v>
      </c>
      <c r="AL22" s="160" t="s">
        <v>2</v>
      </c>
      <c r="AM22" s="149" t="s">
        <v>5</v>
      </c>
      <c r="AN22" s="150" t="s">
        <v>8</v>
      </c>
      <c r="AO22" s="151" t="s">
        <v>9</v>
      </c>
    </row>
    <row r="23" spans="1:41" x14ac:dyDescent="0.25">
      <c r="A23" s="241" t="s">
        <v>10</v>
      </c>
      <c r="B23" s="244" t="s">
        <v>11</v>
      </c>
      <c r="C23" s="247" t="s">
        <v>12</v>
      </c>
      <c r="D23" s="161">
        <v>6</v>
      </c>
      <c r="E23" s="161">
        <v>6</v>
      </c>
      <c r="F23" s="170">
        <v>6.25</v>
      </c>
      <c r="H23" s="251" t="s">
        <v>15</v>
      </c>
      <c r="I23" s="244" t="s">
        <v>11</v>
      </c>
      <c r="J23" s="247" t="s">
        <v>12</v>
      </c>
      <c r="K23" s="162">
        <v>6.75</v>
      </c>
      <c r="L23" s="162">
        <v>7.125</v>
      </c>
      <c r="M23" s="171">
        <v>6.96875</v>
      </c>
      <c r="O23" s="254" t="s">
        <v>16</v>
      </c>
      <c r="P23" s="185" t="s">
        <v>11</v>
      </c>
      <c r="Q23" s="257" t="s">
        <v>12</v>
      </c>
      <c r="R23" s="162">
        <v>6.4166666666666661</v>
      </c>
      <c r="S23" s="162">
        <v>8.5</v>
      </c>
      <c r="T23" s="171">
        <v>7.4791666666666661</v>
      </c>
      <c r="V23" s="254" t="s">
        <v>17</v>
      </c>
      <c r="W23" s="185" t="s">
        <v>11</v>
      </c>
      <c r="X23" s="257" t="s">
        <v>12</v>
      </c>
      <c r="Y23" s="162">
        <v>7</v>
      </c>
      <c r="Z23" s="162">
        <v>6.5</v>
      </c>
      <c r="AA23" s="171">
        <v>6.833333333333333</v>
      </c>
      <c r="AC23" s="254" t="s">
        <v>18</v>
      </c>
      <c r="AD23" s="185" t="s">
        <v>11</v>
      </c>
      <c r="AE23" s="257" t="s">
        <v>12</v>
      </c>
      <c r="AF23" s="162">
        <v>9</v>
      </c>
      <c r="AG23" s="162">
        <v>6.666666666666667</v>
      </c>
      <c r="AH23" s="171">
        <v>8.2222222222222232</v>
      </c>
      <c r="AJ23" s="182" t="s">
        <v>19</v>
      </c>
      <c r="AK23" s="185" t="s">
        <v>11</v>
      </c>
      <c r="AL23" s="257" t="s">
        <v>12</v>
      </c>
      <c r="AM23" s="157">
        <v>9.75</v>
      </c>
      <c r="AN23" s="157">
        <v>8.75</v>
      </c>
      <c r="AO23" s="167">
        <v>9.25</v>
      </c>
    </row>
    <row r="24" spans="1:41" x14ac:dyDescent="0.25">
      <c r="A24" s="242"/>
      <c r="B24" s="245"/>
      <c r="C24" s="248"/>
      <c r="D24" s="161">
        <v>9.25</v>
      </c>
      <c r="E24" s="161">
        <v>9</v>
      </c>
      <c r="F24" s="171">
        <v>8.4166666666666661</v>
      </c>
      <c r="H24" s="252"/>
      <c r="I24" s="245"/>
      <c r="J24" s="248"/>
      <c r="K24" s="162">
        <v>6.875</v>
      </c>
      <c r="L24" s="162">
        <v>6.375</v>
      </c>
      <c r="M24" s="171">
        <v>7.3125</v>
      </c>
      <c r="O24" s="255"/>
      <c r="P24" s="198"/>
      <c r="Q24" s="258"/>
      <c r="R24" s="162">
        <v>9.1666666666666679</v>
      </c>
      <c r="S24" s="162">
        <v>8.75</v>
      </c>
      <c r="T24" s="171">
        <v>8.4791666666666679</v>
      </c>
      <c r="V24" s="255"/>
      <c r="W24" s="198"/>
      <c r="X24" s="258"/>
      <c r="Y24" s="162">
        <v>7.75</v>
      </c>
      <c r="Z24" s="162">
        <v>7.5</v>
      </c>
      <c r="AA24" s="171">
        <v>7.416666666666667</v>
      </c>
      <c r="AC24" s="255"/>
      <c r="AD24" s="198"/>
      <c r="AE24" s="258"/>
      <c r="AF24" s="162">
        <v>9.5</v>
      </c>
      <c r="AG24" s="162">
        <v>9.75</v>
      </c>
      <c r="AH24" s="171">
        <v>9.75</v>
      </c>
      <c r="AJ24" s="183"/>
      <c r="AK24" s="198"/>
      <c r="AL24" s="258"/>
      <c r="AM24" s="154">
        <v>8.75</v>
      </c>
      <c r="AN24" s="154">
        <v>7.8333333333333339</v>
      </c>
      <c r="AO24" s="180">
        <v>8.2916666666666679</v>
      </c>
    </row>
    <row r="25" spans="1:41" x14ac:dyDescent="0.25">
      <c r="A25" s="242"/>
      <c r="B25" s="245"/>
      <c r="C25" s="248"/>
      <c r="D25" s="161">
        <v>5.3333333333333339</v>
      </c>
      <c r="E25" s="161">
        <v>5</v>
      </c>
      <c r="F25" s="171">
        <v>5.4444444444444455</v>
      </c>
      <c r="H25" s="252"/>
      <c r="I25" s="245"/>
      <c r="J25" s="248"/>
      <c r="K25" s="162">
        <v>7.875</v>
      </c>
      <c r="L25" s="162">
        <v>7</v>
      </c>
      <c r="M25" s="171">
        <v>6.96875</v>
      </c>
      <c r="O25" s="255"/>
      <c r="P25" s="198"/>
      <c r="Q25" s="258"/>
      <c r="R25" s="162">
        <v>9.5</v>
      </c>
      <c r="S25" s="162">
        <v>8.25</v>
      </c>
      <c r="T25" s="171">
        <v>8.6875</v>
      </c>
      <c r="V25" s="255"/>
      <c r="W25" s="198"/>
      <c r="X25" s="258"/>
      <c r="Y25" s="162">
        <v>5</v>
      </c>
      <c r="Z25" s="162">
        <v>5.5</v>
      </c>
      <c r="AA25" s="171">
        <v>5.5</v>
      </c>
      <c r="AC25" s="255"/>
      <c r="AD25" s="198"/>
      <c r="AE25" s="258"/>
      <c r="AF25" s="176">
        <v>8.1666666666666679</v>
      </c>
      <c r="AG25" s="176">
        <v>9</v>
      </c>
      <c r="AH25" s="178">
        <v>8.8333333333333339</v>
      </c>
      <c r="AJ25" s="183"/>
      <c r="AK25" s="198"/>
      <c r="AL25" s="258"/>
      <c r="AM25" s="156">
        <v>8.4166666666666679</v>
      </c>
      <c r="AN25" s="156">
        <v>6.5</v>
      </c>
      <c r="AO25" s="181">
        <v>8.3055555555555554</v>
      </c>
    </row>
    <row r="26" spans="1:41" x14ac:dyDescent="0.25">
      <c r="A26" s="242"/>
      <c r="B26" s="245"/>
      <c r="C26" s="248"/>
      <c r="D26" s="161">
        <v>7.375</v>
      </c>
      <c r="E26" s="161">
        <v>6.5</v>
      </c>
      <c r="F26" s="171">
        <v>6.958333333333333</v>
      </c>
      <c r="H26" s="252"/>
      <c r="I26" s="245"/>
      <c r="J26" s="248"/>
      <c r="K26" s="162">
        <v>8.6666666666666679</v>
      </c>
      <c r="L26" s="162">
        <v>7.625</v>
      </c>
      <c r="M26" s="171">
        <v>8.5729166666666679</v>
      </c>
      <c r="O26" s="255"/>
      <c r="P26" s="198"/>
      <c r="Q26" s="258"/>
      <c r="R26" s="162">
        <v>9.4166666666666679</v>
      </c>
      <c r="S26" s="162">
        <v>9.25</v>
      </c>
      <c r="T26" s="171">
        <v>9.4166666666666679</v>
      </c>
      <c r="V26" s="255"/>
      <c r="W26" s="198"/>
      <c r="X26" s="258"/>
      <c r="Y26" s="162">
        <v>9</v>
      </c>
      <c r="Z26" s="162">
        <v>8.75</v>
      </c>
      <c r="AA26" s="171">
        <v>8.25</v>
      </c>
      <c r="AC26" s="255"/>
      <c r="AD26" s="198"/>
      <c r="AE26" s="258"/>
      <c r="AF26" s="177">
        <v>8</v>
      </c>
      <c r="AG26" s="177">
        <v>6.8333333333333339</v>
      </c>
      <c r="AH26" s="179">
        <v>7.6111111111111116</v>
      </c>
      <c r="AJ26" s="183"/>
      <c r="AK26" s="198"/>
      <c r="AL26" s="258"/>
      <c r="AM26" s="157">
        <v>9.75</v>
      </c>
      <c r="AN26" s="157">
        <v>9.6666666666666679</v>
      </c>
      <c r="AO26" s="167">
        <v>9.8055555555555554</v>
      </c>
    </row>
    <row r="27" spans="1:41" x14ac:dyDescent="0.25">
      <c r="A27" s="242"/>
      <c r="B27" s="245"/>
      <c r="C27" s="248"/>
      <c r="D27" s="161">
        <v>7.25</v>
      </c>
      <c r="E27" s="161">
        <v>6.5</v>
      </c>
      <c r="F27" s="171">
        <v>7.916666666666667</v>
      </c>
      <c r="H27" s="252"/>
      <c r="I27" s="245"/>
      <c r="J27" s="248"/>
      <c r="K27" s="162">
        <v>9.75</v>
      </c>
      <c r="L27" s="162">
        <v>9.375</v>
      </c>
      <c r="M27" s="171">
        <v>8.78125</v>
      </c>
      <c r="O27" s="255"/>
      <c r="P27" s="198"/>
      <c r="Q27" s="258"/>
      <c r="R27" s="162">
        <v>9</v>
      </c>
      <c r="S27" s="162">
        <v>8.25</v>
      </c>
      <c r="T27" s="171">
        <v>8.3125</v>
      </c>
      <c r="V27" s="255"/>
      <c r="W27" s="198"/>
      <c r="X27" s="258"/>
      <c r="Y27" s="176">
        <v>7.916666666666667</v>
      </c>
      <c r="Z27" s="176">
        <v>8</v>
      </c>
      <c r="AA27" s="178">
        <v>8.2291666666666679</v>
      </c>
      <c r="AC27" s="255"/>
      <c r="AD27" s="198"/>
      <c r="AE27" s="258"/>
      <c r="AF27" s="162">
        <v>8.5</v>
      </c>
      <c r="AG27" s="162">
        <v>6.5</v>
      </c>
      <c r="AH27" s="171">
        <v>7.666666666666667</v>
      </c>
      <c r="AJ27" s="183"/>
      <c r="AK27" s="198"/>
      <c r="AL27" s="258"/>
      <c r="AM27" s="154">
        <v>7.8333333333333339</v>
      </c>
      <c r="AN27" s="154"/>
      <c r="AO27" s="180">
        <v>8.9166666666666679</v>
      </c>
    </row>
    <row r="28" spans="1:41" x14ac:dyDescent="0.25">
      <c r="A28" s="242"/>
      <c r="B28" s="245"/>
      <c r="C28" s="248"/>
      <c r="D28" s="161">
        <v>8.625</v>
      </c>
      <c r="E28" s="161">
        <v>7.75</v>
      </c>
      <c r="F28" s="171">
        <v>7.59375</v>
      </c>
      <c r="H28" s="252"/>
      <c r="I28" s="245"/>
      <c r="J28" s="248"/>
      <c r="K28" s="162">
        <v>6.625</v>
      </c>
      <c r="L28" s="162">
        <v>6.75</v>
      </c>
      <c r="M28" s="171">
        <v>7.09375</v>
      </c>
      <c r="O28" s="255"/>
      <c r="P28" s="198"/>
      <c r="Q28" s="258"/>
      <c r="R28" s="162">
        <v>7.5833333333333339</v>
      </c>
      <c r="S28" s="162">
        <v>8</v>
      </c>
      <c r="T28" s="171">
        <v>7.6458333333333339</v>
      </c>
      <c r="V28" s="255"/>
      <c r="W28" s="198"/>
      <c r="X28" s="258"/>
      <c r="Y28" s="177">
        <v>8</v>
      </c>
      <c r="Z28" s="177">
        <v>7.5</v>
      </c>
      <c r="AA28" s="179">
        <v>7.875</v>
      </c>
      <c r="AC28" s="255"/>
      <c r="AD28" s="198"/>
      <c r="AE28" s="258"/>
      <c r="AF28" s="162">
        <v>5.6666666666666661</v>
      </c>
      <c r="AG28" s="162">
        <v>5.6666666666666661</v>
      </c>
      <c r="AH28" s="171">
        <v>6.4444444444444438</v>
      </c>
      <c r="AJ28" s="183"/>
      <c r="AK28" s="198"/>
      <c r="AL28" s="258"/>
      <c r="AM28" s="157">
        <v>9.4166666666666679</v>
      </c>
      <c r="AN28" s="157">
        <v>8.75</v>
      </c>
      <c r="AO28" s="167">
        <v>9.3888888888888893</v>
      </c>
    </row>
    <row r="29" spans="1:41" x14ac:dyDescent="0.25">
      <c r="A29" s="242"/>
      <c r="B29" s="245"/>
      <c r="C29" s="248"/>
      <c r="D29" s="163">
        <v>9.25</v>
      </c>
      <c r="E29" s="163">
        <v>9.5</v>
      </c>
      <c r="F29" s="172">
        <v>9.1875</v>
      </c>
      <c r="H29" s="252"/>
      <c r="I29" s="245"/>
      <c r="J29" s="248"/>
      <c r="K29" s="163">
        <v>6.25</v>
      </c>
      <c r="L29" s="163">
        <v>6.125</v>
      </c>
      <c r="M29" s="172">
        <v>7.09375</v>
      </c>
      <c r="O29" s="255"/>
      <c r="P29" s="198"/>
      <c r="Q29" s="258"/>
      <c r="R29" s="163">
        <v>9.25</v>
      </c>
      <c r="S29" s="163">
        <v>8.5</v>
      </c>
      <c r="T29" s="172">
        <v>8.6875</v>
      </c>
      <c r="V29" s="255"/>
      <c r="W29" s="198"/>
      <c r="X29" s="258"/>
      <c r="Y29" s="162">
        <v>7</v>
      </c>
      <c r="Z29" s="162">
        <v>8.25</v>
      </c>
      <c r="AA29" s="171">
        <v>7.8125</v>
      </c>
      <c r="AC29" s="255"/>
      <c r="AD29" s="198"/>
      <c r="AE29" s="258"/>
      <c r="AF29" s="162">
        <v>7.8333333333333339</v>
      </c>
      <c r="AG29" s="162">
        <v>6.875</v>
      </c>
      <c r="AH29" s="171">
        <v>7.9027777777777786</v>
      </c>
      <c r="AJ29" s="183"/>
      <c r="AK29" s="198"/>
      <c r="AL29" s="258"/>
      <c r="AM29" s="157">
        <v>8.5</v>
      </c>
      <c r="AN29" s="157">
        <v>7.1666666666666661</v>
      </c>
      <c r="AO29" s="167">
        <v>8.2222222222222214</v>
      </c>
    </row>
    <row r="30" spans="1:41" x14ac:dyDescent="0.25">
      <c r="A30" s="242"/>
      <c r="B30" s="245"/>
      <c r="C30" s="248"/>
      <c r="D30" s="161">
        <v>8.5</v>
      </c>
      <c r="E30" s="161">
        <v>8</v>
      </c>
      <c r="F30" s="171">
        <v>8.375</v>
      </c>
      <c r="H30" s="252"/>
      <c r="I30" s="245"/>
      <c r="J30" s="248"/>
      <c r="K30" s="164">
        <v>6.1666666666666661</v>
      </c>
      <c r="L30" s="164">
        <v>6.5</v>
      </c>
      <c r="M30" s="174">
        <v>6.9333333333333327</v>
      </c>
      <c r="O30" s="255"/>
      <c r="P30" s="198"/>
      <c r="Q30" s="258"/>
      <c r="R30" s="164">
        <v>6.6666666666666661</v>
      </c>
      <c r="S30" s="164">
        <v>5.75</v>
      </c>
      <c r="T30" s="174">
        <v>7.2833333333333332</v>
      </c>
      <c r="V30" s="255"/>
      <c r="W30" s="198"/>
      <c r="X30" s="258"/>
      <c r="Y30" s="162">
        <v>9.4166666666666679</v>
      </c>
      <c r="Z30" s="162">
        <v>9</v>
      </c>
      <c r="AA30" s="171">
        <v>8.6041666666666679</v>
      </c>
      <c r="AC30" s="255"/>
      <c r="AD30" s="198"/>
      <c r="AE30" s="258"/>
      <c r="AF30" s="162">
        <v>8.5</v>
      </c>
      <c r="AG30" s="162">
        <v>7.333333333333333</v>
      </c>
      <c r="AH30" s="171">
        <v>8.2777777777777768</v>
      </c>
      <c r="AJ30" s="183"/>
      <c r="AK30" s="198"/>
      <c r="AL30" s="258"/>
      <c r="AM30" s="157">
        <v>7</v>
      </c>
      <c r="AN30" s="157">
        <v>5.666666666666667</v>
      </c>
      <c r="AO30" s="167">
        <v>7.5555555555555562</v>
      </c>
    </row>
    <row r="31" spans="1:41" x14ac:dyDescent="0.25">
      <c r="A31" s="242"/>
      <c r="B31" s="245"/>
      <c r="C31" s="248"/>
      <c r="D31" s="161">
        <v>7.6666666666666661</v>
      </c>
      <c r="E31" s="161">
        <v>7.75</v>
      </c>
      <c r="F31" s="171">
        <v>7.8541666666666661</v>
      </c>
      <c r="H31" s="252"/>
      <c r="I31" s="245"/>
      <c r="J31" s="248"/>
      <c r="K31" s="162">
        <v>9.8333333333333321</v>
      </c>
      <c r="L31" s="162">
        <v>9.75</v>
      </c>
      <c r="M31" s="171">
        <v>9.1166666666666654</v>
      </c>
      <c r="O31" s="255"/>
      <c r="P31" s="198"/>
      <c r="Q31" s="258"/>
      <c r="R31" s="162">
        <v>6.5</v>
      </c>
      <c r="S31" s="162">
        <v>6.75</v>
      </c>
      <c r="T31" s="171">
        <v>6.85</v>
      </c>
      <c r="V31" s="255"/>
      <c r="W31" s="198"/>
      <c r="X31" s="258"/>
      <c r="Y31" s="162">
        <v>9.35</v>
      </c>
      <c r="Z31" s="162">
        <v>6</v>
      </c>
      <c r="AA31" s="171">
        <v>7.8375000000000004</v>
      </c>
      <c r="AC31" s="255"/>
      <c r="AD31" s="198"/>
      <c r="AE31" s="258"/>
      <c r="AF31" s="162">
        <v>5.9166666666666661</v>
      </c>
      <c r="AG31" s="162">
        <v>6</v>
      </c>
      <c r="AH31" s="171">
        <v>6.6388888888888884</v>
      </c>
      <c r="AJ31" s="183"/>
      <c r="AK31" s="198"/>
      <c r="AL31" s="258"/>
      <c r="AM31" s="157">
        <v>5.5833333333333339</v>
      </c>
      <c r="AN31" s="157">
        <v>6.25</v>
      </c>
      <c r="AO31" s="167">
        <v>6.9444444444444455</v>
      </c>
    </row>
    <row r="32" spans="1:41" x14ac:dyDescent="0.25">
      <c r="A32" s="242"/>
      <c r="B32" s="245"/>
      <c r="C32" s="248"/>
      <c r="D32" s="161">
        <v>9.6666666666666679</v>
      </c>
      <c r="E32" s="161">
        <v>9.25</v>
      </c>
      <c r="F32" s="171">
        <v>9.7291666666666679</v>
      </c>
      <c r="H32" s="252"/>
      <c r="I32" s="245"/>
      <c r="J32" s="248"/>
      <c r="K32" s="162">
        <v>6.5</v>
      </c>
      <c r="L32" s="162">
        <v>6.75</v>
      </c>
      <c r="M32" s="171">
        <v>6.65</v>
      </c>
      <c r="O32" s="255"/>
      <c r="P32" s="198"/>
      <c r="Q32" s="258"/>
      <c r="R32" s="162">
        <v>10</v>
      </c>
      <c r="S32" s="162">
        <v>9.75</v>
      </c>
      <c r="T32" s="171">
        <v>9.5500000000000007</v>
      </c>
      <c r="V32" s="255"/>
      <c r="W32" s="198"/>
      <c r="X32" s="258"/>
      <c r="Y32" s="162">
        <v>9.5833333333333321</v>
      </c>
      <c r="Z32" s="162">
        <v>10</v>
      </c>
      <c r="AA32" s="171">
        <v>9.6458333333333321</v>
      </c>
      <c r="AC32" s="255"/>
      <c r="AD32" s="198"/>
      <c r="AE32" s="258"/>
      <c r="AF32" s="162">
        <v>7.5833333333333339</v>
      </c>
      <c r="AG32" s="162">
        <v>7.75</v>
      </c>
      <c r="AH32" s="171">
        <v>8.1111111111111125</v>
      </c>
      <c r="AJ32" s="183"/>
      <c r="AK32" s="198"/>
      <c r="AL32" s="258"/>
      <c r="AM32" s="157">
        <v>7.75</v>
      </c>
      <c r="AN32" s="157">
        <v>6.666666666666667</v>
      </c>
      <c r="AO32" s="167">
        <v>8.1388888888888893</v>
      </c>
    </row>
    <row r="33" spans="1:41" x14ac:dyDescent="0.25">
      <c r="A33" s="242"/>
      <c r="B33" s="245"/>
      <c r="C33" s="248"/>
      <c r="D33" s="161">
        <v>7.666666666666667</v>
      </c>
      <c r="E33" s="161">
        <v>7</v>
      </c>
      <c r="F33" s="171">
        <v>7.166666666666667</v>
      </c>
      <c r="H33" s="252"/>
      <c r="I33" s="245"/>
      <c r="J33" s="248"/>
      <c r="K33" s="162">
        <v>8.3333333333333321</v>
      </c>
      <c r="L33" s="162">
        <v>7.25</v>
      </c>
      <c r="M33" s="171">
        <v>7.5166666666666657</v>
      </c>
      <c r="O33" s="255"/>
      <c r="P33" s="198"/>
      <c r="Q33" s="258"/>
      <c r="R33" s="163">
        <v>5.6666666666666661</v>
      </c>
      <c r="S33" s="163">
        <v>5.75</v>
      </c>
      <c r="T33" s="172">
        <v>6.4833333333333325</v>
      </c>
      <c r="V33" s="255"/>
      <c r="W33" s="198"/>
      <c r="X33" s="258"/>
      <c r="Y33" s="162">
        <v>9.875</v>
      </c>
      <c r="Z33" s="162">
        <v>8.5</v>
      </c>
      <c r="AA33" s="171">
        <v>8.59375</v>
      </c>
      <c r="AC33" s="255"/>
      <c r="AD33" s="198"/>
      <c r="AE33" s="258"/>
      <c r="AF33" s="176">
        <v>4.3333333333333339</v>
      </c>
      <c r="AG33" s="176">
        <v>5.5</v>
      </c>
      <c r="AH33" s="178">
        <v>4.9444444444444446</v>
      </c>
      <c r="AJ33" s="183"/>
      <c r="AK33" s="198"/>
      <c r="AL33" s="258"/>
      <c r="AM33" s="157">
        <v>8.3333333333333321</v>
      </c>
      <c r="AN33" s="157">
        <v>8</v>
      </c>
      <c r="AO33" s="167">
        <v>8.7777777777777768</v>
      </c>
    </row>
    <row r="34" spans="1:41" x14ac:dyDescent="0.25">
      <c r="A34" s="242"/>
      <c r="B34" s="245"/>
      <c r="C34" s="248"/>
      <c r="D34" s="161">
        <v>8.6666666666666679</v>
      </c>
      <c r="E34" s="161">
        <v>7</v>
      </c>
      <c r="F34" s="171">
        <v>7.916666666666667</v>
      </c>
      <c r="H34" s="252"/>
      <c r="I34" s="245"/>
      <c r="J34" s="248"/>
      <c r="K34" s="163">
        <v>9.5</v>
      </c>
      <c r="L34" s="163">
        <v>9.25</v>
      </c>
      <c r="M34" s="172">
        <v>8.9499999999999993</v>
      </c>
      <c r="O34" s="255"/>
      <c r="P34" s="198"/>
      <c r="Q34" s="258"/>
      <c r="R34" s="162">
        <v>7.4166666666666661</v>
      </c>
      <c r="S34" s="162">
        <v>7</v>
      </c>
      <c r="T34" s="171">
        <v>6.8541666666666661</v>
      </c>
      <c r="V34" s="255"/>
      <c r="W34" s="198"/>
      <c r="X34" s="258"/>
      <c r="Y34" s="162">
        <v>7.3333333333333339</v>
      </c>
      <c r="Z34" s="162">
        <v>6</v>
      </c>
      <c r="AA34" s="171">
        <v>7.0833333333333339</v>
      </c>
      <c r="AC34" s="255"/>
      <c r="AD34" s="198"/>
      <c r="AE34" s="258"/>
      <c r="AF34" s="162">
        <v>5.6666666666666661</v>
      </c>
      <c r="AG34" s="162">
        <v>7.625</v>
      </c>
      <c r="AH34" s="171">
        <v>7.0972222222222214</v>
      </c>
      <c r="AJ34" s="183"/>
      <c r="AK34" s="198"/>
      <c r="AL34" s="258"/>
      <c r="AM34" s="157">
        <v>7.1333333333333329</v>
      </c>
      <c r="AN34" s="157"/>
      <c r="AO34" s="167">
        <v>8.5666666666666664</v>
      </c>
    </row>
    <row r="35" spans="1:41" x14ac:dyDescent="0.25">
      <c r="A35" s="242"/>
      <c r="B35" s="245"/>
      <c r="C35" s="248"/>
      <c r="D35" s="161">
        <v>7.6666666666666661</v>
      </c>
      <c r="E35" s="161">
        <v>8</v>
      </c>
      <c r="F35" s="171">
        <v>8.4166666666666661</v>
      </c>
      <c r="H35" s="252"/>
      <c r="I35" s="245"/>
      <c r="J35" s="248"/>
      <c r="K35" s="162">
        <v>9.1666666666666679</v>
      </c>
      <c r="L35" s="162">
        <v>7.75</v>
      </c>
      <c r="M35" s="171">
        <v>7.979166666666667</v>
      </c>
      <c r="O35" s="255"/>
      <c r="P35" s="198"/>
      <c r="Q35" s="258"/>
      <c r="R35" s="162">
        <v>8</v>
      </c>
      <c r="S35" s="162">
        <v>7</v>
      </c>
      <c r="T35" s="171">
        <v>7.25</v>
      </c>
      <c r="V35" s="255"/>
      <c r="W35" s="198"/>
      <c r="X35" s="258"/>
      <c r="Y35" s="162">
        <v>8.5</v>
      </c>
      <c r="Z35" s="162">
        <v>8</v>
      </c>
      <c r="AA35" s="171">
        <v>7.875</v>
      </c>
      <c r="AC35" s="255"/>
      <c r="AD35" s="198"/>
      <c r="AE35" s="258"/>
      <c r="AF35" s="162">
        <v>9.5</v>
      </c>
      <c r="AG35" s="162">
        <v>8.25</v>
      </c>
      <c r="AH35" s="171">
        <v>8.9166666666666661</v>
      </c>
      <c r="AJ35" s="183"/>
      <c r="AK35" s="198"/>
      <c r="AL35" s="259"/>
      <c r="AM35" s="155">
        <v>6.5</v>
      </c>
      <c r="AN35" s="155">
        <v>9</v>
      </c>
      <c r="AO35" s="169">
        <v>8.5</v>
      </c>
    </row>
    <row r="36" spans="1:41" x14ac:dyDescent="0.25">
      <c r="A36" s="242"/>
      <c r="B36" s="245"/>
      <c r="C36" s="248"/>
      <c r="D36" s="161">
        <v>8</v>
      </c>
      <c r="E36" s="161">
        <v>6.75</v>
      </c>
      <c r="F36" s="171">
        <v>7.9375</v>
      </c>
      <c r="H36" s="252"/>
      <c r="I36" s="245"/>
      <c r="J36" s="248"/>
      <c r="K36" s="162">
        <v>7.1666666666666661</v>
      </c>
      <c r="L36" s="162">
        <v>7.25</v>
      </c>
      <c r="M36" s="171">
        <v>7.8541666666666661</v>
      </c>
      <c r="O36" s="255"/>
      <c r="P36" s="198"/>
      <c r="Q36" s="258"/>
      <c r="R36" s="162">
        <v>9.75</v>
      </c>
      <c r="S36" s="162">
        <v>9.75</v>
      </c>
      <c r="T36" s="171">
        <v>9.375</v>
      </c>
      <c r="V36" s="255"/>
      <c r="W36" s="198"/>
      <c r="X36" s="258"/>
      <c r="Y36" s="176">
        <v>8.875</v>
      </c>
      <c r="Z36" s="176">
        <v>8.5</v>
      </c>
      <c r="AA36" s="178">
        <v>8.09375</v>
      </c>
      <c r="AC36" s="255"/>
      <c r="AD36" s="198"/>
      <c r="AE36" s="258"/>
      <c r="AF36" s="162">
        <v>8.5</v>
      </c>
      <c r="AG36" s="162">
        <v>6.875</v>
      </c>
      <c r="AH36" s="171">
        <v>8.125</v>
      </c>
      <c r="AJ36" s="183"/>
      <c r="AK36" s="198"/>
      <c r="AL36" s="260" t="s">
        <v>13</v>
      </c>
      <c r="AM36" s="154"/>
      <c r="AN36" s="154"/>
      <c r="AO36" s="180"/>
    </row>
    <row r="37" spans="1:41" x14ac:dyDescent="0.25">
      <c r="A37" s="242"/>
      <c r="B37" s="245"/>
      <c r="C37" s="248"/>
      <c r="D37" s="161">
        <v>8.1666666666666661</v>
      </c>
      <c r="E37" s="161">
        <v>7.5</v>
      </c>
      <c r="F37" s="171">
        <v>8.1666666666666661</v>
      </c>
      <c r="H37" s="252"/>
      <c r="I37" s="245"/>
      <c r="J37" s="248"/>
      <c r="K37" s="162">
        <v>10</v>
      </c>
      <c r="L37" s="162">
        <v>9.5</v>
      </c>
      <c r="M37" s="171">
        <v>9.375</v>
      </c>
      <c r="O37" s="255"/>
      <c r="P37" s="198"/>
      <c r="Q37" s="258"/>
      <c r="R37" s="162">
        <v>7.25</v>
      </c>
      <c r="S37" s="162">
        <v>5.75</v>
      </c>
      <c r="T37" s="171">
        <v>6.25</v>
      </c>
      <c r="V37" s="255"/>
      <c r="W37" s="198"/>
      <c r="X37" s="258"/>
      <c r="Y37" s="162">
        <v>7.8333333333333339</v>
      </c>
      <c r="Z37" s="162">
        <v>8.75</v>
      </c>
      <c r="AA37" s="171">
        <v>8.5277777777777786</v>
      </c>
      <c r="AC37" s="255"/>
      <c r="AD37" s="198"/>
      <c r="AE37" s="258"/>
      <c r="AF37" s="162">
        <v>9.6666666666666679</v>
      </c>
      <c r="AG37" s="162">
        <v>8.375</v>
      </c>
      <c r="AH37" s="171">
        <v>8.6805555555555554</v>
      </c>
      <c r="AJ37" s="183"/>
      <c r="AK37" s="198"/>
      <c r="AL37" s="260"/>
      <c r="AM37" s="156">
        <v>5.6666666666666661</v>
      </c>
      <c r="AN37" s="156"/>
      <c r="AO37" s="181">
        <v>4.8888888888888884</v>
      </c>
    </row>
    <row r="38" spans="1:41" x14ac:dyDescent="0.25">
      <c r="A38" s="242"/>
      <c r="B38" s="245"/>
      <c r="C38" s="248"/>
      <c r="D38" s="161">
        <v>7</v>
      </c>
      <c r="E38" s="161">
        <v>5.75</v>
      </c>
      <c r="F38" s="171">
        <v>7.4375</v>
      </c>
      <c r="H38" s="252"/>
      <c r="I38" s="245"/>
      <c r="J38" s="248"/>
      <c r="K38" s="162">
        <v>6.25</v>
      </c>
      <c r="L38" s="162">
        <v>6</v>
      </c>
      <c r="M38" s="171">
        <v>6.3125</v>
      </c>
      <c r="O38" s="255"/>
      <c r="P38" s="198"/>
      <c r="Q38" s="258"/>
      <c r="R38" s="162">
        <v>6.75</v>
      </c>
      <c r="S38" s="162">
        <v>6</v>
      </c>
      <c r="T38" s="171">
        <v>6.6875</v>
      </c>
      <c r="V38" s="255"/>
      <c r="W38" s="198"/>
      <c r="X38" s="258"/>
      <c r="Y38" s="162">
        <v>8</v>
      </c>
      <c r="Z38" s="162">
        <v>6.6666666666666661</v>
      </c>
      <c r="AA38" s="171">
        <v>7.5555555555555545</v>
      </c>
      <c r="AC38" s="255"/>
      <c r="AD38" s="198"/>
      <c r="AE38" s="258"/>
      <c r="AF38" s="162">
        <v>8.7083333333333321</v>
      </c>
      <c r="AG38" s="162">
        <v>7</v>
      </c>
      <c r="AH38" s="171">
        <v>8.2361111111111107</v>
      </c>
      <c r="AJ38" s="183"/>
      <c r="AK38" s="198"/>
      <c r="AL38" s="260"/>
      <c r="AM38" s="154">
        <v>5.6666666666666661</v>
      </c>
      <c r="AN38" s="154">
        <v>5</v>
      </c>
      <c r="AO38" s="180">
        <v>6.2222222222222214</v>
      </c>
    </row>
    <row r="39" spans="1:41" x14ac:dyDescent="0.25">
      <c r="A39" s="242"/>
      <c r="B39" s="245"/>
      <c r="C39" s="248"/>
      <c r="D39" s="161">
        <v>6.8333333333333339</v>
      </c>
      <c r="E39" s="161">
        <v>6.5</v>
      </c>
      <c r="F39" s="171">
        <v>7.5833333333333339</v>
      </c>
      <c r="H39" s="252"/>
      <c r="I39" s="245"/>
      <c r="J39" s="248"/>
      <c r="K39" s="162">
        <v>8.5</v>
      </c>
      <c r="L39" s="162">
        <v>8</v>
      </c>
      <c r="M39" s="171">
        <v>8.125</v>
      </c>
      <c r="O39" s="255"/>
      <c r="P39" s="198"/>
      <c r="Q39" s="258"/>
      <c r="R39" s="162">
        <v>9.0833333333333321</v>
      </c>
      <c r="S39" s="162">
        <v>7.5</v>
      </c>
      <c r="T39" s="171">
        <v>7.395833333333333</v>
      </c>
      <c r="V39" s="255"/>
      <c r="W39" s="198"/>
      <c r="X39" s="258"/>
      <c r="Y39" s="162">
        <v>8.3333333333333321</v>
      </c>
      <c r="Z39" s="162">
        <v>7.5</v>
      </c>
      <c r="AA39" s="171">
        <v>7.958333333333333</v>
      </c>
      <c r="AC39" s="255"/>
      <c r="AD39" s="198"/>
      <c r="AE39" s="258"/>
      <c r="AF39" s="162">
        <v>8.8333333333333321</v>
      </c>
      <c r="AG39" s="162">
        <v>9</v>
      </c>
      <c r="AH39" s="171">
        <v>8.9444444444444446</v>
      </c>
      <c r="AJ39" s="183"/>
      <c r="AK39" s="198"/>
      <c r="AL39" s="260"/>
      <c r="AM39" s="157">
        <v>6.4166666666666661</v>
      </c>
      <c r="AN39" s="157">
        <v>5.5</v>
      </c>
      <c r="AO39" s="167">
        <v>6.9722222222222214</v>
      </c>
    </row>
    <row r="40" spans="1:41" x14ac:dyDescent="0.25">
      <c r="A40" s="242"/>
      <c r="B40" s="245"/>
      <c r="C40" s="248"/>
      <c r="D40" s="161">
        <v>7.3333333333333339</v>
      </c>
      <c r="E40" s="161">
        <v>7</v>
      </c>
      <c r="F40" s="171">
        <v>8.0833333333333339</v>
      </c>
      <c r="H40" s="252"/>
      <c r="I40" s="245"/>
      <c r="J40" s="248"/>
      <c r="K40" s="162">
        <v>7.375</v>
      </c>
      <c r="L40" s="162">
        <v>8</v>
      </c>
      <c r="M40" s="171">
        <v>7.59375</v>
      </c>
      <c r="O40" s="255"/>
      <c r="P40" s="198"/>
      <c r="Q40" s="258"/>
      <c r="R40" s="162">
        <v>9.3333333333333321</v>
      </c>
      <c r="S40" s="162">
        <v>9.75</v>
      </c>
      <c r="T40" s="171">
        <v>9.0208333333333321</v>
      </c>
      <c r="V40" s="255"/>
      <c r="W40" s="198"/>
      <c r="X40" s="258"/>
      <c r="Y40" s="162">
        <v>9.75</v>
      </c>
      <c r="Z40" s="162">
        <v>9</v>
      </c>
      <c r="AA40" s="171">
        <v>9.25</v>
      </c>
      <c r="AC40" s="255"/>
      <c r="AD40" s="198"/>
      <c r="AE40" s="258"/>
      <c r="AF40" s="162">
        <v>7.3333333333333339</v>
      </c>
      <c r="AG40" s="162">
        <v>6.25</v>
      </c>
      <c r="AH40" s="171">
        <v>7.1944444444444455</v>
      </c>
      <c r="AJ40" s="183"/>
      <c r="AK40" s="198"/>
      <c r="AL40" s="260"/>
      <c r="AM40" s="157">
        <v>7.4166666666666661</v>
      </c>
      <c r="AN40" s="157">
        <v>9.1666666666666679</v>
      </c>
      <c r="AO40" s="167">
        <v>8.8611111111111125</v>
      </c>
    </row>
    <row r="41" spans="1:41" x14ac:dyDescent="0.25">
      <c r="A41" s="242"/>
      <c r="B41" s="245"/>
      <c r="C41" s="248"/>
      <c r="D41" s="163">
        <v>9</v>
      </c>
      <c r="E41" s="163">
        <v>9</v>
      </c>
      <c r="F41" s="172">
        <v>9.25</v>
      </c>
      <c r="H41" s="252"/>
      <c r="I41" s="245"/>
      <c r="J41" s="248"/>
      <c r="K41" s="162">
        <v>6.75</v>
      </c>
      <c r="L41" s="162">
        <v>6.5</v>
      </c>
      <c r="M41" s="171">
        <v>7.3125</v>
      </c>
      <c r="O41" s="255"/>
      <c r="P41" s="198"/>
      <c r="Q41" s="259"/>
      <c r="R41" s="165">
        <v>9.3333333333333321</v>
      </c>
      <c r="S41" s="165">
        <v>8.75</v>
      </c>
      <c r="T41" s="173">
        <v>8.2708333333333321</v>
      </c>
      <c r="V41" s="255"/>
      <c r="W41" s="198"/>
      <c r="X41" s="259"/>
      <c r="Y41" s="165">
        <v>6.9</v>
      </c>
      <c r="Z41" s="165">
        <v>5</v>
      </c>
      <c r="AA41" s="173">
        <v>6.9666666666666659</v>
      </c>
      <c r="AC41" s="255"/>
      <c r="AD41" s="198"/>
      <c r="AE41" s="258"/>
      <c r="AF41" s="162">
        <v>9.625</v>
      </c>
      <c r="AG41" s="162">
        <v>10</v>
      </c>
      <c r="AH41" s="171">
        <v>9.5416666666666661</v>
      </c>
      <c r="AJ41" s="183"/>
      <c r="AK41" s="198"/>
      <c r="AL41" s="260"/>
      <c r="AM41" s="157">
        <v>8.1666666666666679</v>
      </c>
      <c r="AN41" s="157">
        <v>6.6666666666666661</v>
      </c>
      <c r="AO41" s="167">
        <v>8.2777777777777786</v>
      </c>
    </row>
    <row r="42" spans="1:41" x14ac:dyDescent="0.25">
      <c r="A42" s="242"/>
      <c r="B42" s="245"/>
      <c r="C42" s="248"/>
      <c r="D42" s="161">
        <v>9</v>
      </c>
      <c r="E42" s="161">
        <v>8.5</v>
      </c>
      <c r="F42" s="171">
        <v>9.1666666666666661</v>
      </c>
      <c r="H42" s="252"/>
      <c r="I42" s="245"/>
      <c r="J42" s="248"/>
      <c r="K42" s="162">
        <v>6.3333333333333339</v>
      </c>
      <c r="L42" s="162">
        <v>6.5</v>
      </c>
      <c r="M42" s="171">
        <v>6.7083333333333339</v>
      </c>
      <c r="O42" s="255"/>
      <c r="P42" s="198"/>
      <c r="Q42" s="260" t="s">
        <v>13</v>
      </c>
      <c r="R42" s="162">
        <v>5.75</v>
      </c>
      <c r="S42" s="162">
        <v>5.5</v>
      </c>
      <c r="T42" s="171">
        <v>6.3125</v>
      </c>
      <c r="V42" s="255"/>
      <c r="W42" s="198"/>
      <c r="X42" s="260" t="s">
        <v>13</v>
      </c>
      <c r="Y42" s="162">
        <v>7</v>
      </c>
      <c r="Z42" s="162">
        <v>7</v>
      </c>
      <c r="AA42" s="171">
        <v>7</v>
      </c>
      <c r="AC42" s="255"/>
      <c r="AD42" s="198"/>
      <c r="AE42" s="258"/>
      <c r="AF42" s="162">
        <v>7.1666666666666661</v>
      </c>
      <c r="AG42" s="162">
        <v>8.5</v>
      </c>
      <c r="AH42" s="171">
        <v>7.8888888888888884</v>
      </c>
      <c r="AJ42" s="183"/>
      <c r="AK42" s="198"/>
      <c r="AL42" s="260"/>
      <c r="AM42" s="157">
        <v>8.3333333333333339</v>
      </c>
      <c r="AN42" s="157">
        <v>7</v>
      </c>
      <c r="AO42" s="167">
        <v>8.1111111111111125</v>
      </c>
    </row>
    <row r="43" spans="1:41" x14ac:dyDescent="0.25">
      <c r="A43" s="242"/>
      <c r="B43" s="245"/>
      <c r="C43" s="248"/>
      <c r="D43" s="161">
        <v>7.5</v>
      </c>
      <c r="E43" s="161">
        <v>7.5</v>
      </c>
      <c r="F43" s="171">
        <v>7.666666666666667</v>
      </c>
      <c r="H43" s="252"/>
      <c r="I43" s="245"/>
      <c r="J43" s="248"/>
      <c r="K43" s="162">
        <v>7.166666666666667</v>
      </c>
      <c r="L43" s="162">
        <v>7</v>
      </c>
      <c r="M43" s="171">
        <v>6.791666666666667</v>
      </c>
      <c r="O43" s="255"/>
      <c r="P43" s="198"/>
      <c r="Q43" s="260"/>
      <c r="R43" s="162">
        <v>7.8333333333333339</v>
      </c>
      <c r="S43" s="162">
        <v>7.25</v>
      </c>
      <c r="T43" s="171">
        <v>7.5208333333333339</v>
      </c>
      <c r="V43" s="255"/>
      <c r="W43" s="198"/>
      <c r="X43" s="260"/>
      <c r="Y43" s="162">
        <v>7.9166666666666661</v>
      </c>
      <c r="Z43" s="162">
        <v>6.75</v>
      </c>
      <c r="AA43" s="171">
        <v>7.5555555555555545</v>
      </c>
      <c r="AC43" s="255"/>
      <c r="AD43" s="198"/>
      <c r="AE43" s="258"/>
      <c r="AF43" s="162">
        <v>3.333333333333333</v>
      </c>
      <c r="AG43" s="162">
        <v>2</v>
      </c>
      <c r="AH43" s="171">
        <v>4.2222222222222223</v>
      </c>
      <c r="AJ43" s="183"/>
      <c r="AK43" s="198"/>
      <c r="AL43" s="260"/>
      <c r="AM43" s="157">
        <v>7.4166666666666661</v>
      </c>
      <c r="AN43" s="157">
        <v>8.3333333333333339</v>
      </c>
      <c r="AO43" s="167">
        <v>8.5833333333333339</v>
      </c>
    </row>
    <row r="44" spans="1:41" x14ac:dyDescent="0.25">
      <c r="A44" s="242"/>
      <c r="B44" s="245"/>
      <c r="C44" s="248"/>
      <c r="D44" s="161">
        <v>6.125</v>
      </c>
      <c r="E44" s="161">
        <v>5.3333333333333339</v>
      </c>
      <c r="F44" s="171">
        <v>5.8194444444444455</v>
      </c>
      <c r="H44" s="252"/>
      <c r="I44" s="245"/>
      <c r="J44" s="248"/>
      <c r="K44" s="162">
        <v>7.3333333333333339</v>
      </c>
      <c r="L44" s="162">
        <v>7.5</v>
      </c>
      <c r="M44" s="171">
        <v>7.7083333333333339</v>
      </c>
      <c r="O44" s="255"/>
      <c r="P44" s="198"/>
      <c r="Q44" s="260"/>
      <c r="R44" s="162">
        <v>4.333333333333333</v>
      </c>
      <c r="S44" s="162">
        <v>4.5</v>
      </c>
      <c r="T44" s="171">
        <v>5.208333333333333</v>
      </c>
      <c r="V44" s="255"/>
      <c r="W44" s="198"/>
      <c r="X44" s="260"/>
      <c r="Y44" s="162">
        <v>8.4166666666666679</v>
      </c>
      <c r="Z44" s="162">
        <v>7</v>
      </c>
      <c r="AA44" s="171">
        <v>7.4722222222222223</v>
      </c>
      <c r="AC44" s="255"/>
      <c r="AD44" s="198"/>
      <c r="AE44" s="259"/>
      <c r="AF44" s="165">
        <v>7.8333333333333339</v>
      </c>
      <c r="AG44" s="165">
        <v>7</v>
      </c>
      <c r="AH44" s="173">
        <v>8.4722222222222232</v>
      </c>
      <c r="AJ44" s="183"/>
      <c r="AK44" s="198"/>
      <c r="AL44" s="260"/>
      <c r="AM44" s="155">
        <v>7.0833333333333339</v>
      </c>
      <c r="AN44" s="155"/>
      <c r="AO44" s="169">
        <v>8.5208333333333339</v>
      </c>
    </row>
    <row r="45" spans="1:41" x14ac:dyDescent="0.25">
      <c r="A45" s="242"/>
      <c r="B45" s="245"/>
      <c r="C45" s="248"/>
      <c r="D45" s="161">
        <v>10</v>
      </c>
      <c r="E45" s="161">
        <v>9.6666666666666679</v>
      </c>
      <c r="F45" s="171">
        <v>9.2222222222222232</v>
      </c>
      <c r="H45" s="252"/>
      <c r="I45" s="245"/>
      <c r="J45" s="248"/>
      <c r="K45" s="162">
        <v>7.833333333333333</v>
      </c>
      <c r="L45" s="162">
        <v>7.75</v>
      </c>
      <c r="M45" s="171">
        <v>7.895833333333333</v>
      </c>
      <c r="O45" s="255"/>
      <c r="P45" s="198"/>
      <c r="Q45" s="260"/>
      <c r="R45" s="163">
        <v>6.75</v>
      </c>
      <c r="S45" s="163">
        <v>6.5</v>
      </c>
      <c r="T45" s="172">
        <v>6.3125</v>
      </c>
      <c r="V45" s="255"/>
      <c r="W45" s="198"/>
      <c r="X45" s="260"/>
      <c r="Y45" s="176">
        <v>7.4166666666666661</v>
      </c>
      <c r="Z45" s="176">
        <v>8.5</v>
      </c>
      <c r="AA45" s="178">
        <v>7.9722222222222214</v>
      </c>
      <c r="AC45" s="255"/>
      <c r="AD45" s="198"/>
      <c r="AE45" s="260" t="s">
        <v>13</v>
      </c>
      <c r="AF45" s="176">
        <v>3.1666666666666665</v>
      </c>
      <c r="AG45" s="176">
        <v>6</v>
      </c>
      <c r="AH45" s="178">
        <v>5.0555555555555554</v>
      </c>
      <c r="AJ45" s="183"/>
      <c r="AK45" s="189" t="s">
        <v>14</v>
      </c>
      <c r="AL45" s="261" t="s">
        <v>12</v>
      </c>
      <c r="AM45" s="157">
        <v>6.25</v>
      </c>
      <c r="AN45" s="157">
        <v>5.5</v>
      </c>
      <c r="AO45" s="167">
        <v>5.875</v>
      </c>
    </row>
    <row r="46" spans="1:41" x14ac:dyDescent="0.25">
      <c r="A46" s="242"/>
      <c r="B46" s="245"/>
      <c r="C46" s="248"/>
      <c r="D46" s="161">
        <v>8.625</v>
      </c>
      <c r="E46" s="161">
        <v>7.75</v>
      </c>
      <c r="F46" s="171">
        <v>8.7916666666666661</v>
      </c>
      <c r="H46" s="252"/>
      <c r="I46" s="245"/>
      <c r="J46" s="249"/>
      <c r="K46" s="165">
        <v>9.875</v>
      </c>
      <c r="L46" s="165">
        <v>9</v>
      </c>
      <c r="M46" s="173">
        <v>9.21875</v>
      </c>
      <c r="O46" s="255"/>
      <c r="P46" s="198"/>
      <c r="Q46" s="260"/>
      <c r="R46" s="164">
        <v>5</v>
      </c>
      <c r="S46" s="164">
        <v>5</v>
      </c>
      <c r="T46" s="174">
        <v>6.4</v>
      </c>
      <c r="V46" s="255"/>
      <c r="W46" s="198"/>
      <c r="X46" s="260"/>
      <c r="Y46" s="177">
        <v>6.8333333333333339</v>
      </c>
      <c r="Z46" s="177">
        <v>7.25</v>
      </c>
      <c r="AA46" s="179">
        <v>7.5208333333333339</v>
      </c>
      <c r="AC46" s="255"/>
      <c r="AD46" s="198"/>
      <c r="AE46" s="260"/>
      <c r="AF46" s="177">
        <v>8</v>
      </c>
      <c r="AG46" s="177">
        <v>8.25</v>
      </c>
      <c r="AH46" s="179">
        <v>8.0833333333333339</v>
      </c>
      <c r="AJ46" s="183"/>
      <c r="AK46" s="190"/>
      <c r="AL46" s="262"/>
      <c r="AM46" s="157">
        <v>6.875</v>
      </c>
      <c r="AN46" s="157"/>
      <c r="AO46" s="167">
        <v>6.291666666666667</v>
      </c>
    </row>
    <row r="47" spans="1:41" x14ac:dyDescent="0.25">
      <c r="A47" s="242"/>
      <c r="B47" s="245"/>
      <c r="C47" s="248"/>
      <c r="D47" s="161">
        <v>10</v>
      </c>
      <c r="E47" s="161">
        <v>9.8333333333333321</v>
      </c>
      <c r="F47" s="171">
        <v>9.6111111111111107</v>
      </c>
      <c r="H47" s="252"/>
      <c r="I47" s="245"/>
      <c r="J47" s="250" t="s">
        <v>13</v>
      </c>
      <c r="K47" s="162">
        <v>3.5</v>
      </c>
      <c r="L47" s="162">
        <v>4.875</v>
      </c>
      <c r="M47" s="171">
        <v>5.09375</v>
      </c>
      <c r="O47" s="255"/>
      <c r="P47" s="198"/>
      <c r="Q47" s="260"/>
      <c r="R47" s="162">
        <v>6.75</v>
      </c>
      <c r="S47" s="162">
        <v>5.75</v>
      </c>
      <c r="T47" s="171">
        <v>7.1</v>
      </c>
      <c r="V47" s="255"/>
      <c r="W47" s="198"/>
      <c r="X47" s="260"/>
      <c r="Y47" s="162">
        <v>7.5833333333333339</v>
      </c>
      <c r="Z47" s="162">
        <v>7.666666666666667</v>
      </c>
      <c r="AA47" s="171">
        <v>7.8125</v>
      </c>
      <c r="AC47" s="255"/>
      <c r="AD47" s="198"/>
      <c r="AE47" s="260"/>
      <c r="AF47" s="162">
        <v>6.3333333333333339</v>
      </c>
      <c r="AG47" s="162">
        <v>6.875</v>
      </c>
      <c r="AH47" s="171">
        <v>7.4027777777777786</v>
      </c>
      <c r="AJ47" s="183"/>
      <c r="AK47" s="190"/>
      <c r="AL47" s="262"/>
      <c r="AM47" s="157">
        <v>5.875</v>
      </c>
      <c r="AN47" s="157"/>
      <c r="AO47" s="167">
        <v>5.625</v>
      </c>
    </row>
    <row r="48" spans="1:41" x14ac:dyDescent="0.25">
      <c r="A48" s="242"/>
      <c r="B48" s="245"/>
      <c r="C48" s="248"/>
      <c r="D48" s="161">
        <v>8.3333333333333321</v>
      </c>
      <c r="E48" s="161">
        <v>7.5</v>
      </c>
      <c r="F48" s="171">
        <v>7.6111111111111107</v>
      </c>
      <c r="H48" s="252"/>
      <c r="I48" s="245"/>
      <c r="J48" s="250"/>
      <c r="K48" s="162">
        <v>6.5</v>
      </c>
      <c r="L48" s="162">
        <v>6</v>
      </c>
      <c r="M48" s="171">
        <v>6.375</v>
      </c>
      <c r="O48" s="255"/>
      <c r="P48" s="198"/>
      <c r="Q48" s="260"/>
      <c r="R48" s="163">
        <v>9.75</v>
      </c>
      <c r="S48" s="163">
        <v>10</v>
      </c>
      <c r="T48" s="172">
        <v>9.35</v>
      </c>
      <c r="V48" s="255"/>
      <c r="W48" s="198"/>
      <c r="X48" s="260"/>
      <c r="Y48" s="162">
        <v>6</v>
      </c>
      <c r="Z48" s="162">
        <v>6</v>
      </c>
      <c r="AA48" s="171">
        <v>6.5</v>
      </c>
      <c r="AC48" s="255"/>
      <c r="AD48" s="198"/>
      <c r="AE48" s="260"/>
      <c r="AF48" s="162">
        <v>6.3333333333333339</v>
      </c>
      <c r="AG48" s="162">
        <v>7</v>
      </c>
      <c r="AH48" s="171">
        <v>7.5833333333333339</v>
      </c>
      <c r="AJ48" s="183"/>
      <c r="AK48" s="190"/>
      <c r="AL48" s="262"/>
      <c r="AM48" s="157">
        <v>5.6666666666666661</v>
      </c>
      <c r="AN48" s="157"/>
      <c r="AO48" s="167">
        <v>5.5555555555555545</v>
      </c>
    </row>
    <row r="49" spans="1:41" x14ac:dyDescent="0.25">
      <c r="A49" s="242"/>
      <c r="B49" s="245"/>
      <c r="C49" s="249"/>
      <c r="D49" s="165">
        <v>9.8333333333333321</v>
      </c>
      <c r="E49" s="165">
        <v>9.1666666666666679</v>
      </c>
      <c r="F49" s="173">
        <v>9.3333333333333339</v>
      </c>
      <c r="H49" s="252"/>
      <c r="I49" s="245"/>
      <c r="J49" s="250"/>
      <c r="K49" s="162">
        <v>9.375</v>
      </c>
      <c r="L49" s="162">
        <v>9.25</v>
      </c>
      <c r="M49" s="171">
        <v>9.65625</v>
      </c>
      <c r="O49" s="255"/>
      <c r="P49" s="198"/>
      <c r="Q49" s="260"/>
      <c r="R49" s="162">
        <v>6.9166666666666661</v>
      </c>
      <c r="S49" s="162">
        <v>7</v>
      </c>
      <c r="T49" s="171">
        <v>6.7291666666666661</v>
      </c>
      <c r="V49" s="255"/>
      <c r="W49" s="198"/>
      <c r="X49" s="260"/>
      <c r="Y49" s="162">
        <v>7.5</v>
      </c>
      <c r="Z49" s="162">
        <v>6</v>
      </c>
      <c r="AA49" s="171">
        <v>7.9</v>
      </c>
      <c r="AC49" s="255"/>
      <c r="AD49" s="198"/>
      <c r="AE49" s="260"/>
      <c r="AF49" s="176">
        <v>4.5</v>
      </c>
      <c r="AG49" s="176">
        <v>5</v>
      </c>
      <c r="AH49" s="178">
        <v>5.375</v>
      </c>
      <c r="AJ49" s="183"/>
      <c r="AK49" s="190"/>
      <c r="AL49" s="262"/>
      <c r="AM49" s="157">
        <v>6.625</v>
      </c>
      <c r="AN49" s="157"/>
      <c r="AO49" s="167">
        <v>6.875</v>
      </c>
    </row>
    <row r="50" spans="1:41" x14ac:dyDescent="0.25">
      <c r="A50" s="242"/>
      <c r="B50" s="245"/>
      <c r="C50" s="250" t="s">
        <v>13</v>
      </c>
      <c r="D50" s="161">
        <v>7.5</v>
      </c>
      <c r="E50" s="161">
        <v>7.5</v>
      </c>
      <c r="F50" s="171">
        <v>7.666666666666667</v>
      </c>
      <c r="H50" s="252"/>
      <c r="I50" s="245"/>
      <c r="J50" s="250"/>
      <c r="K50" s="163">
        <v>7.3333333333333339</v>
      </c>
      <c r="L50" s="163">
        <v>6.75</v>
      </c>
      <c r="M50" s="172">
        <v>7.2708333333333339</v>
      </c>
      <c r="O50" s="255"/>
      <c r="P50" s="198"/>
      <c r="Q50" s="260"/>
      <c r="R50" s="162">
        <v>7.3333333333333339</v>
      </c>
      <c r="S50" s="162">
        <v>7.5</v>
      </c>
      <c r="T50" s="171">
        <v>7.4583333333333339</v>
      </c>
      <c r="V50" s="255"/>
      <c r="W50" s="198"/>
      <c r="X50" s="260"/>
      <c r="Y50" s="162">
        <v>6.625</v>
      </c>
      <c r="Z50" s="162">
        <v>6</v>
      </c>
      <c r="AA50" s="171">
        <v>7.15625</v>
      </c>
      <c r="AC50" s="255"/>
      <c r="AD50" s="198"/>
      <c r="AE50" s="260"/>
      <c r="AF50" s="162">
        <v>7.3333333333333339</v>
      </c>
      <c r="AG50" s="162">
        <v>6.125</v>
      </c>
      <c r="AH50" s="171">
        <v>7.1527777777777786</v>
      </c>
      <c r="AJ50" s="183"/>
      <c r="AK50" s="190"/>
      <c r="AL50" s="262"/>
      <c r="AM50" s="157">
        <v>5.25</v>
      </c>
      <c r="AN50" s="157">
        <v>5.6666666666666661</v>
      </c>
      <c r="AO50" s="167">
        <v>5.458333333333333</v>
      </c>
    </row>
    <row r="51" spans="1:41" x14ac:dyDescent="0.25">
      <c r="A51" s="242"/>
      <c r="B51" s="245"/>
      <c r="C51" s="250"/>
      <c r="D51" s="161">
        <v>7.625</v>
      </c>
      <c r="E51" s="161">
        <v>8</v>
      </c>
      <c r="F51" s="171">
        <v>7.875</v>
      </c>
      <c r="H51" s="252"/>
      <c r="I51" s="245"/>
      <c r="J51" s="250"/>
      <c r="K51" s="164">
        <v>6.5</v>
      </c>
      <c r="L51" s="164">
        <v>6.5</v>
      </c>
      <c r="M51" s="174">
        <v>6.4</v>
      </c>
      <c r="O51" s="255"/>
      <c r="P51" s="198"/>
      <c r="Q51" s="260"/>
      <c r="R51" s="162">
        <v>7.4166666666666661</v>
      </c>
      <c r="S51" s="162">
        <v>7.25</v>
      </c>
      <c r="T51" s="171">
        <v>7.1666666666666661</v>
      </c>
      <c r="V51" s="255"/>
      <c r="W51" s="198"/>
      <c r="X51" s="260"/>
      <c r="Y51" s="176">
        <v>8.125</v>
      </c>
      <c r="Z51" s="176">
        <v>9</v>
      </c>
      <c r="AA51" s="178">
        <v>8.53125</v>
      </c>
      <c r="AC51" s="255"/>
      <c r="AD51" s="198"/>
      <c r="AE51" s="260"/>
      <c r="AF51" s="162">
        <v>7.1666666666666661</v>
      </c>
      <c r="AG51" s="162">
        <v>8.5</v>
      </c>
      <c r="AH51" s="171">
        <v>8.2222222222222214</v>
      </c>
      <c r="AJ51" s="183"/>
      <c r="AK51" s="190"/>
      <c r="AL51" s="262"/>
      <c r="AM51" s="157">
        <v>5.8333333333333339</v>
      </c>
      <c r="AN51" s="157"/>
      <c r="AO51" s="167">
        <v>5.6111111111111116</v>
      </c>
    </row>
    <row r="52" spans="1:41" x14ac:dyDescent="0.25">
      <c r="A52" s="242"/>
      <c r="B52" s="245"/>
      <c r="C52" s="250"/>
      <c r="D52" s="161">
        <v>8.125</v>
      </c>
      <c r="E52" s="161">
        <v>8.5</v>
      </c>
      <c r="F52" s="171">
        <v>7.875</v>
      </c>
      <c r="H52" s="252"/>
      <c r="I52" s="245"/>
      <c r="J52" s="250"/>
      <c r="K52" s="162">
        <v>7</v>
      </c>
      <c r="L52" s="162">
        <v>7.25</v>
      </c>
      <c r="M52" s="171">
        <v>7.65</v>
      </c>
      <c r="O52" s="255"/>
      <c r="P52" s="198"/>
      <c r="Q52" s="260"/>
      <c r="R52" s="162">
        <v>7.8333333333333339</v>
      </c>
      <c r="S52" s="162">
        <v>6.75</v>
      </c>
      <c r="T52" s="171">
        <v>6.8958333333333339</v>
      </c>
      <c r="V52" s="255"/>
      <c r="W52" s="198"/>
      <c r="X52" s="260"/>
      <c r="Y52" s="162">
        <v>5.375</v>
      </c>
      <c r="Z52" s="162">
        <v>5</v>
      </c>
      <c r="AA52" s="171">
        <v>5.791666666666667</v>
      </c>
      <c r="AC52" s="255"/>
      <c r="AD52" s="198"/>
      <c r="AE52" s="260"/>
      <c r="AF52" s="165">
        <v>7.625</v>
      </c>
      <c r="AG52" s="165">
        <v>6.75</v>
      </c>
      <c r="AH52" s="173">
        <v>7.791666666666667</v>
      </c>
      <c r="AJ52" s="183"/>
      <c r="AK52" s="190"/>
      <c r="AL52" s="262"/>
      <c r="AM52" s="157">
        <v>6.5833333333333339</v>
      </c>
      <c r="AN52" s="157">
        <v>6</v>
      </c>
      <c r="AO52" s="167">
        <v>6.291666666666667</v>
      </c>
    </row>
    <row r="53" spans="1:41" x14ac:dyDescent="0.25">
      <c r="A53" s="242"/>
      <c r="B53" s="245"/>
      <c r="C53" s="250"/>
      <c r="D53" s="161">
        <v>8</v>
      </c>
      <c r="E53" s="161">
        <v>6</v>
      </c>
      <c r="F53" s="171">
        <v>7.333333333333333</v>
      </c>
      <c r="H53" s="252"/>
      <c r="I53" s="245"/>
      <c r="J53" s="250"/>
      <c r="K53" s="162">
        <v>6.8333333333333339</v>
      </c>
      <c r="L53" s="162">
        <v>7</v>
      </c>
      <c r="M53" s="171">
        <v>6.9666666666666668</v>
      </c>
      <c r="O53" s="255"/>
      <c r="P53" s="198"/>
      <c r="Q53" s="260"/>
      <c r="R53" s="165">
        <v>7</v>
      </c>
      <c r="S53" s="165">
        <v>6.25</v>
      </c>
      <c r="T53" s="173">
        <v>6.8125</v>
      </c>
      <c r="V53" s="255"/>
      <c r="W53" s="198"/>
      <c r="X53" s="260"/>
      <c r="Y53" s="162">
        <v>7.25</v>
      </c>
      <c r="Z53" s="162">
        <v>6.75</v>
      </c>
      <c r="AA53" s="171">
        <v>7.333333333333333</v>
      </c>
      <c r="AC53" s="255"/>
      <c r="AD53" s="189" t="s">
        <v>14</v>
      </c>
      <c r="AE53" s="261" t="s">
        <v>12</v>
      </c>
      <c r="AF53" s="162">
        <v>4.8333333333333339</v>
      </c>
      <c r="AG53" s="162">
        <v>6.875</v>
      </c>
      <c r="AH53" s="171">
        <v>6.2361111111111116</v>
      </c>
      <c r="AJ53" s="183"/>
      <c r="AK53" s="190"/>
      <c r="AL53" s="262"/>
      <c r="AM53" s="157">
        <v>8.9166666666666679</v>
      </c>
      <c r="AN53" s="157">
        <v>0</v>
      </c>
      <c r="AO53" s="167">
        <v>7.6388888888888893</v>
      </c>
    </row>
    <row r="54" spans="1:41" x14ac:dyDescent="0.25">
      <c r="A54" s="242"/>
      <c r="B54" s="245"/>
      <c r="C54" s="250"/>
      <c r="D54" s="163">
        <v>6.375</v>
      </c>
      <c r="E54" s="163">
        <v>6.5</v>
      </c>
      <c r="F54" s="172">
        <v>7.291666666666667</v>
      </c>
      <c r="H54" s="252"/>
      <c r="I54" s="245"/>
      <c r="J54" s="250"/>
      <c r="K54" s="162">
        <v>6</v>
      </c>
      <c r="L54" s="162">
        <v>6.25</v>
      </c>
      <c r="M54" s="171">
        <v>6.45</v>
      </c>
      <c r="O54" s="255"/>
      <c r="P54" s="189" t="s">
        <v>14</v>
      </c>
      <c r="Q54" s="261" t="s">
        <v>12</v>
      </c>
      <c r="R54" s="162">
        <v>7.125</v>
      </c>
      <c r="S54" s="162">
        <v>5.75</v>
      </c>
      <c r="T54" s="171">
        <v>7.1749999999999998</v>
      </c>
      <c r="V54" s="255"/>
      <c r="W54" s="198"/>
      <c r="X54" s="260"/>
      <c r="Y54" s="165">
        <v>10</v>
      </c>
      <c r="Z54" s="165">
        <v>10</v>
      </c>
      <c r="AA54" s="173">
        <v>9.6666666666666661</v>
      </c>
      <c r="AC54" s="255"/>
      <c r="AD54" s="190"/>
      <c r="AE54" s="262"/>
      <c r="AF54" s="162">
        <v>4.3333333333333339</v>
      </c>
      <c r="AG54" s="162">
        <v>3.1666666666666665</v>
      </c>
      <c r="AH54" s="171">
        <v>5.166666666666667</v>
      </c>
      <c r="AJ54" s="183"/>
      <c r="AK54" s="190"/>
      <c r="AL54" s="262"/>
      <c r="AM54" s="157">
        <v>8.75</v>
      </c>
      <c r="AN54" s="157">
        <v>8.3333333333333321</v>
      </c>
      <c r="AO54" s="167">
        <v>8.5416666666666661</v>
      </c>
    </row>
    <row r="55" spans="1:41" x14ac:dyDescent="0.25">
      <c r="A55" s="242"/>
      <c r="B55" s="245"/>
      <c r="C55" s="250"/>
      <c r="D55" s="164">
        <v>8.6666666666666679</v>
      </c>
      <c r="E55" s="164">
        <v>7.75</v>
      </c>
      <c r="F55" s="174">
        <v>8.8541666666666679</v>
      </c>
      <c r="H55" s="252"/>
      <c r="I55" s="245"/>
      <c r="J55" s="250"/>
      <c r="K55" s="162">
        <v>6.3333333333333339</v>
      </c>
      <c r="L55" s="162">
        <v>6.25</v>
      </c>
      <c r="M55" s="171">
        <v>6.1166666666666671</v>
      </c>
      <c r="O55" s="255"/>
      <c r="P55" s="190"/>
      <c r="Q55" s="262"/>
      <c r="R55" s="162">
        <v>6.75</v>
      </c>
      <c r="S55" s="162">
        <v>6.5</v>
      </c>
      <c r="T55" s="171">
        <v>7.65</v>
      </c>
      <c r="V55" s="255"/>
      <c r="W55" s="189" t="s">
        <v>14</v>
      </c>
      <c r="X55" s="261" t="s">
        <v>12</v>
      </c>
      <c r="Y55" s="162">
        <v>9.25</v>
      </c>
      <c r="Z55" s="162">
        <v>8.4166666666666679</v>
      </c>
      <c r="AA55" s="171">
        <v>8.4166666666666679</v>
      </c>
      <c r="AC55" s="255"/>
      <c r="AD55" s="190"/>
      <c r="AE55" s="262"/>
      <c r="AF55" s="162">
        <v>5.6666666666666661</v>
      </c>
      <c r="AG55" s="162">
        <v>6</v>
      </c>
      <c r="AH55" s="171">
        <v>6.2222222222222214</v>
      </c>
      <c r="AJ55" s="183"/>
      <c r="AK55" s="190"/>
      <c r="AL55" s="262"/>
      <c r="AM55" s="157">
        <v>10</v>
      </c>
      <c r="AN55" s="157">
        <v>8.3333333333333321</v>
      </c>
      <c r="AO55" s="167">
        <v>9.1666666666666661</v>
      </c>
    </row>
    <row r="56" spans="1:41" x14ac:dyDescent="0.25">
      <c r="A56" s="242"/>
      <c r="B56" s="245"/>
      <c r="C56" s="250"/>
      <c r="D56" s="162">
        <v>8.1666666666666679</v>
      </c>
      <c r="E56" s="162">
        <v>7.75</v>
      </c>
      <c r="F56" s="171">
        <v>7.979166666666667</v>
      </c>
      <c r="H56" s="252"/>
      <c r="I56" s="245"/>
      <c r="J56" s="250"/>
      <c r="K56" s="163">
        <v>5.8333333333333339</v>
      </c>
      <c r="L56" s="163">
        <v>6.25</v>
      </c>
      <c r="M56" s="172">
        <v>6.8166666666666673</v>
      </c>
      <c r="O56" s="255"/>
      <c r="P56" s="190"/>
      <c r="Q56" s="262"/>
      <c r="R56" s="162">
        <v>7.75</v>
      </c>
      <c r="S56" s="162">
        <v>7.25</v>
      </c>
      <c r="T56" s="171">
        <v>7</v>
      </c>
      <c r="V56" s="255"/>
      <c r="W56" s="190"/>
      <c r="X56" s="262"/>
      <c r="Y56" s="162">
        <v>7.8</v>
      </c>
      <c r="Z56" s="162">
        <v>6.25</v>
      </c>
      <c r="AA56" s="171">
        <v>7.5125000000000002</v>
      </c>
      <c r="AC56" s="255"/>
      <c r="AD56" s="190"/>
      <c r="AE56" s="262"/>
      <c r="AF56" s="162">
        <v>8.6666666666666679</v>
      </c>
      <c r="AG56" s="162">
        <v>7.625</v>
      </c>
      <c r="AH56" s="171">
        <v>8.7638888888888893</v>
      </c>
      <c r="AJ56" s="183"/>
      <c r="AK56" s="190"/>
      <c r="AL56" s="262"/>
      <c r="AM56" s="157">
        <v>4</v>
      </c>
      <c r="AN56" s="157"/>
      <c r="AO56" s="167">
        <v>4.666666666666667</v>
      </c>
    </row>
    <row r="57" spans="1:41" x14ac:dyDescent="0.25">
      <c r="A57" s="242"/>
      <c r="B57" s="245"/>
      <c r="C57" s="250"/>
      <c r="D57" s="162">
        <v>8.6666666666666679</v>
      </c>
      <c r="E57" s="162">
        <v>8.5</v>
      </c>
      <c r="F57" s="171">
        <v>9.0416666666666679</v>
      </c>
      <c r="H57" s="252"/>
      <c r="I57" s="245"/>
      <c r="J57" s="250"/>
      <c r="K57" s="162">
        <v>8.6666666666666679</v>
      </c>
      <c r="L57" s="162">
        <v>8.25</v>
      </c>
      <c r="M57" s="171">
        <v>8.2291666666666679</v>
      </c>
      <c r="O57" s="255"/>
      <c r="P57" s="190"/>
      <c r="Q57" s="262"/>
      <c r="R57" s="162">
        <v>4.5</v>
      </c>
      <c r="S57" s="162">
        <v>4.5</v>
      </c>
      <c r="T57" s="171">
        <v>5</v>
      </c>
      <c r="V57" s="255"/>
      <c r="W57" s="190"/>
      <c r="X57" s="262"/>
      <c r="Y57" s="162">
        <v>6.625</v>
      </c>
      <c r="Z57" s="162">
        <v>5.5</v>
      </c>
      <c r="AA57" s="171">
        <v>6.03125</v>
      </c>
      <c r="AC57" s="255"/>
      <c r="AD57" s="190"/>
      <c r="AE57" s="262"/>
      <c r="AF57" s="162">
        <v>8</v>
      </c>
      <c r="AG57" s="162">
        <v>6.625</v>
      </c>
      <c r="AH57" s="171">
        <v>7.541666666666667</v>
      </c>
      <c r="AJ57" s="183"/>
      <c r="AK57" s="190"/>
      <c r="AL57" s="262"/>
      <c r="AM57" s="157">
        <v>7.9583333333333339</v>
      </c>
      <c r="AN57" s="157"/>
      <c r="AO57" s="167">
        <v>7.9861111111111116</v>
      </c>
    </row>
    <row r="58" spans="1:41" x14ac:dyDescent="0.25">
      <c r="A58" s="242"/>
      <c r="B58" s="245"/>
      <c r="C58" s="250"/>
      <c r="D58" s="162">
        <v>6.5</v>
      </c>
      <c r="E58" s="162">
        <v>6</v>
      </c>
      <c r="F58" s="171">
        <v>6.875</v>
      </c>
      <c r="H58" s="252"/>
      <c r="I58" s="245"/>
      <c r="J58" s="250"/>
      <c r="K58" s="162">
        <v>8.3333333333333321</v>
      </c>
      <c r="L58" s="162">
        <v>7.75</v>
      </c>
      <c r="M58" s="171">
        <v>7.520833333333333</v>
      </c>
      <c r="O58" s="255"/>
      <c r="P58" s="190"/>
      <c r="Q58" s="262"/>
      <c r="R58" s="162">
        <v>4.083333333333333</v>
      </c>
      <c r="S58" s="162">
        <v>3.416666666666667</v>
      </c>
      <c r="T58" s="171">
        <v>4.3</v>
      </c>
      <c r="V58" s="255"/>
      <c r="W58" s="190"/>
      <c r="X58" s="262"/>
      <c r="Y58" s="162">
        <v>8.1666666666666679</v>
      </c>
      <c r="Z58" s="162">
        <v>8.25</v>
      </c>
      <c r="AA58" s="171">
        <v>8.1041666666666679</v>
      </c>
      <c r="AC58" s="255"/>
      <c r="AD58" s="190"/>
      <c r="AE58" s="262"/>
      <c r="AF58" s="162">
        <v>8.1666666666666679</v>
      </c>
      <c r="AG58" s="162">
        <v>9.25</v>
      </c>
      <c r="AH58" s="171">
        <v>9.1388888888888893</v>
      </c>
      <c r="AJ58" s="183"/>
      <c r="AK58" s="190"/>
      <c r="AL58" s="262"/>
      <c r="AM58" s="157">
        <v>7</v>
      </c>
      <c r="AN58" s="157">
        <v>7.5</v>
      </c>
      <c r="AO58" s="167">
        <v>7.25</v>
      </c>
    </row>
    <row r="59" spans="1:41" x14ac:dyDescent="0.25">
      <c r="A59" s="242"/>
      <c r="B59" s="245"/>
      <c r="C59" s="250"/>
      <c r="D59" s="162">
        <v>8</v>
      </c>
      <c r="E59" s="162">
        <v>7.75</v>
      </c>
      <c r="F59" s="171">
        <v>0</v>
      </c>
      <c r="H59" s="252"/>
      <c r="I59" s="245"/>
      <c r="J59" s="250"/>
      <c r="K59" s="162">
        <v>8</v>
      </c>
      <c r="L59" s="162">
        <v>7.75</v>
      </c>
      <c r="M59" s="171">
        <v>7.4375</v>
      </c>
      <c r="O59" s="255"/>
      <c r="P59" s="190"/>
      <c r="Q59" s="262"/>
      <c r="R59" s="162">
        <v>7.25</v>
      </c>
      <c r="S59" s="162">
        <v>6.75</v>
      </c>
      <c r="T59" s="171">
        <v>7.2</v>
      </c>
      <c r="V59" s="255"/>
      <c r="W59" s="190"/>
      <c r="X59" s="262"/>
      <c r="Y59" s="162">
        <v>4.083333333333333</v>
      </c>
      <c r="Z59" s="162">
        <v>4.25</v>
      </c>
      <c r="AA59" s="171">
        <v>4.8666666666666663</v>
      </c>
      <c r="AC59" s="255"/>
      <c r="AD59" s="190"/>
      <c r="AE59" s="262"/>
      <c r="AF59" s="162">
        <v>6.3333333333333339</v>
      </c>
      <c r="AG59" s="162">
        <v>8.125</v>
      </c>
      <c r="AH59" s="171">
        <v>7.4861111111111116</v>
      </c>
      <c r="AJ59" s="183"/>
      <c r="AK59" s="190"/>
      <c r="AL59" s="262"/>
      <c r="AM59" s="157">
        <v>6.7750000000000004</v>
      </c>
      <c r="AN59" s="157"/>
      <c r="AO59" s="167">
        <v>6.7750000000000004</v>
      </c>
    </row>
    <row r="60" spans="1:41" x14ac:dyDescent="0.25">
      <c r="A60" s="242"/>
      <c r="B60" s="245"/>
      <c r="C60" s="250"/>
      <c r="D60" s="162">
        <v>6</v>
      </c>
      <c r="E60" s="162">
        <v>5.25</v>
      </c>
      <c r="F60" s="171">
        <v>5.8125</v>
      </c>
      <c r="H60" s="252"/>
      <c r="I60" s="245"/>
      <c r="J60" s="250"/>
      <c r="K60" s="162">
        <v>8.375</v>
      </c>
      <c r="L60" s="162">
        <v>7.75</v>
      </c>
      <c r="M60" s="171">
        <v>8.03125</v>
      </c>
      <c r="O60" s="255"/>
      <c r="P60" s="190"/>
      <c r="Q60" s="262"/>
      <c r="R60" s="162">
        <v>6.625</v>
      </c>
      <c r="S60" s="162">
        <v>6.25</v>
      </c>
      <c r="T60" s="171">
        <v>6.8125</v>
      </c>
      <c r="V60" s="255"/>
      <c r="W60" s="190"/>
      <c r="X60" s="262"/>
      <c r="Y60" s="162">
        <v>8.3333333333333339</v>
      </c>
      <c r="Z60" s="162">
        <v>7.75</v>
      </c>
      <c r="AA60" s="171">
        <v>8.0208333333333339</v>
      </c>
      <c r="AC60" s="255"/>
      <c r="AD60" s="190"/>
      <c r="AE60" s="262"/>
      <c r="AF60" s="162">
        <v>8.5</v>
      </c>
      <c r="AG60" s="162">
        <v>8.25</v>
      </c>
      <c r="AH60" s="171">
        <v>8.25</v>
      </c>
      <c r="AJ60" s="183"/>
      <c r="AK60" s="190"/>
      <c r="AL60" s="262"/>
      <c r="AM60" s="157">
        <v>8.0833333333333321</v>
      </c>
      <c r="AN60" s="157">
        <v>8</v>
      </c>
      <c r="AO60" s="167">
        <v>8.0416666666666661</v>
      </c>
    </row>
    <row r="61" spans="1:41" x14ac:dyDescent="0.25">
      <c r="A61" s="242"/>
      <c r="B61" s="245"/>
      <c r="C61" s="250"/>
      <c r="D61" s="162">
        <v>9.3333333333333321</v>
      </c>
      <c r="E61" s="162">
        <v>9</v>
      </c>
      <c r="F61" s="171">
        <v>9.0833333333333321</v>
      </c>
      <c r="H61" s="252"/>
      <c r="I61" s="245"/>
      <c r="J61" s="250"/>
      <c r="K61" s="162">
        <v>6.875</v>
      </c>
      <c r="L61" s="162">
        <v>6.5</v>
      </c>
      <c r="M61" s="171">
        <v>6.84375</v>
      </c>
      <c r="O61" s="255"/>
      <c r="P61" s="190"/>
      <c r="Q61" s="262"/>
      <c r="R61" s="162">
        <v>8.25</v>
      </c>
      <c r="S61" s="162">
        <v>8.5</v>
      </c>
      <c r="T61" s="171">
        <v>8.5500000000000007</v>
      </c>
      <c r="V61" s="255"/>
      <c r="W61" s="190"/>
      <c r="X61" s="262"/>
      <c r="Y61" s="162">
        <v>5.125</v>
      </c>
      <c r="Z61" s="162">
        <v>4.75</v>
      </c>
      <c r="AA61" s="171">
        <v>4.96875</v>
      </c>
      <c r="AC61" s="255"/>
      <c r="AD61" s="190"/>
      <c r="AE61" s="262"/>
      <c r="AF61" s="162">
        <v>6.6666666666666661</v>
      </c>
      <c r="AG61" s="162">
        <v>5.875</v>
      </c>
      <c r="AH61" s="171">
        <v>6.8472222222222214</v>
      </c>
      <c r="AJ61" s="183"/>
      <c r="AK61" s="190"/>
      <c r="AL61" s="262"/>
      <c r="AM61" s="157">
        <v>6.8333333333333339</v>
      </c>
      <c r="AN61" s="157">
        <v>6</v>
      </c>
      <c r="AO61" s="167">
        <v>6.416666666666667</v>
      </c>
    </row>
    <row r="62" spans="1:41" x14ac:dyDescent="0.25">
      <c r="A62" s="242"/>
      <c r="B62" s="245"/>
      <c r="C62" s="250"/>
      <c r="D62" s="162">
        <v>5.1666666666666661</v>
      </c>
      <c r="E62" s="162">
        <v>5.5</v>
      </c>
      <c r="F62" s="171">
        <v>6.4166666666666661</v>
      </c>
      <c r="H62" s="252"/>
      <c r="I62" s="245"/>
      <c r="J62" s="250"/>
      <c r="K62" s="162">
        <v>9</v>
      </c>
      <c r="L62" s="162">
        <v>8.75</v>
      </c>
      <c r="M62" s="171">
        <v>8.9375</v>
      </c>
      <c r="O62" s="255"/>
      <c r="P62" s="190"/>
      <c r="Q62" s="262"/>
      <c r="R62" s="162">
        <v>9.125</v>
      </c>
      <c r="S62" s="162">
        <v>9.5</v>
      </c>
      <c r="T62" s="171">
        <v>8.4375</v>
      </c>
      <c r="V62" s="255"/>
      <c r="W62" s="190"/>
      <c r="X62" s="262"/>
      <c r="Y62" s="162">
        <v>9.5</v>
      </c>
      <c r="Z62" s="162">
        <v>8.9166666666666679</v>
      </c>
      <c r="AA62" s="171">
        <v>8.6041666666666679</v>
      </c>
      <c r="AC62" s="255"/>
      <c r="AD62" s="190"/>
      <c r="AE62" s="262"/>
      <c r="AF62" s="162">
        <v>8.6666666666666679</v>
      </c>
      <c r="AG62" s="162">
        <v>7.125</v>
      </c>
      <c r="AH62" s="171">
        <v>7.9305555555555562</v>
      </c>
      <c r="AJ62" s="183"/>
      <c r="AK62" s="190"/>
      <c r="AL62" s="262"/>
      <c r="AM62" s="157">
        <v>7.25</v>
      </c>
      <c r="AN62" s="157">
        <v>5</v>
      </c>
      <c r="AO62" s="167">
        <v>6.125</v>
      </c>
    </row>
    <row r="63" spans="1:41" x14ac:dyDescent="0.25">
      <c r="A63" s="242"/>
      <c r="B63" s="245"/>
      <c r="C63" s="250"/>
      <c r="D63" s="163">
        <v>7.8333333333333339</v>
      </c>
      <c r="E63" s="163">
        <v>7.75</v>
      </c>
      <c r="F63" s="172">
        <v>7.3958333333333339</v>
      </c>
      <c r="H63" s="252"/>
      <c r="I63" s="245"/>
      <c r="J63" s="250"/>
      <c r="K63" s="162">
        <v>5.5</v>
      </c>
      <c r="L63" s="162">
        <v>5</v>
      </c>
      <c r="M63" s="171">
        <v>5.375</v>
      </c>
      <c r="O63" s="255"/>
      <c r="P63" s="190"/>
      <c r="Q63" s="262"/>
      <c r="R63" s="162">
        <v>7.625</v>
      </c>
      <c r="S63" s="162">
        <v>7</v>
      </c>
      <c r="T63" s="171">
        <v>7.770833333333333</v>
      </c>
      <c r="V63" s="255"/>
      <c r="W63" s="190"/>
      <c r="X63" s="262"/>
      <c r="Y63" s="162">
        <v>4.9166666666666661</v>
      </c>
      <c r="Z63" s="162">
        <v>3.5</v>
      </c>
      <c r="AA63" s="171">
        <v>4.8541666666666661</v>
      </c>
      <c r="AC63" s="255"/>
      <c r="AD63" s="190"/>
      <c r="AE63" s="262"/>
      <c r="AF63" s="162">
        <v>6</v>
      </c>
      <c r="AG63" s="162">
        <v>7.25</v>
      </c>
      <c r="AH63" s="171">
        <v>6.75</v>
      </c>
      <c r="AJ63" s="183"/>
      <c r="AK63" s="190"/>
      <c r="AL63" s="262"/>
      <c r="AM63" s="157">
        <v>7.2</v>
      </c>
      <c r="AN63" s="157"/>
      <c r="AO63" s="167">
        <v>7.2</v>
      </c>
    </row>
    <row r="64" spans="1:41" x14ac:dyDescent="0.25">
      <c r="A64" s="242"/>
      <c r="B64" s="245"/>
      <c r="C64" s="250"/>
      <c r="D64" s="161">
        <v>8.125</v>
      </c>
      <c r="E64" s="161">
        <v>8.8333333333333321</v>
      </c>
      <c r="F64" s="171">
        <v>8.3194444444444446</v>
      </c>
      <c r="H64" s="252"/>
      <c r="I64" s="245"/>
      <c r="J64" s="250"/>
      <c r="K64" s="162">
        <v>9.125</v>
      </c>
      <c r="L64" s="162">
        <v>9</v>
      </c>
      <c r="M64" s="171">
        <v>8.53125</v>
      </c>
      <c r="O64" s="255"/>
      <c r="P64" s="190"/>
      <c r="Q64" s="262"/>
      <c r="R64" s="162">
        <v>6.375</v>
      </c>
      <c r="S64" s="162">
        <v>6.75</v>
      </c>
      <c r="T64" s="171">
        <v>7.1875</v>
      </c>
      <c r="V64" s="255"/>
      <c r="W64" s="190"/>
      <c r="X64" s="262"/>
      <c r="Y64" s="162">
        <v>8.125</v>
      </c>
      <c r="Z64" s="162">
        <v>7.25</v>
      </c>
      <c r="AA64" s="171">
        <v>6.875</v>
      </c>
      <c r="AC64" s="255"/>
      <c r="AD64" s="190"/>
      <c r="AE64" s="262"/>
      <c r="AF64" s="162">
        <v>5</v>
      </c>
      <c r="AG64" s="162">
        <v>4.625</v>
      </c>
      <c r="AH64" s="171">
        <v>5.541666666666667</v>
      </c>
      <c r="AJ64" s="183"/>
      <c r="AK64" s="190"/>
      <c r="AL64" s="262"/>
      <c r="AM64" s="157">
        <v>7</v>
      </c>
      <c r="AN64" s="157">
        <v>5.6666666666666661</v>
      </c>
      <c r="AO64" s="167">
        <v>6.333333333333333</v>
      </c>
    </row>
    <row r="65" spans="1:41" x14ac:dyDescent="0.25">
      <c r="A65" s="242"/>
      <c r="B65" s="245"/>
      <c r="C65" s="250"/>
      <c r="D65" s="161">
        <v>6.8333333333333339</v>
      </c>
      <c r="E65" s="161">
        <v>6.6666666666666661</v>
      </c>
      <c r="F65" s="171">
        <v>7.166666666666667</v>
      </c>
      <c r="H65" s="252"/>
      <c r="I65" s="245"/>
      <c r="J65" s="250"/>
      <c r="K65" s="162">
        <v>5</v>
      </c>
      <c r="L65" s="162">
        <v>5</v>
      </c>
      <c r="M65" s="171">
        <v>5.5</v>
      </c>
      <c r="O65" s="255"/>
      <c r="P65" s="190"/>
      <c r="Q65" s="262"/>
      <c r="R65" s="162">
        <v>4.25</v>
      </c>
      <c r="S65" s="162">
        <v>3.5</v>
      </c>
      <c r="T65" s="171">
        <v>4.55</v>
      </c>
      <c r="V65" s="255"/>
      <c r="W65" s="190"/>
      <c r="X65" s="262"/>
      <c r="Y65" s="162">
        <v>5.8333333333333339</v>
      </c>
      <c r="Z65" s="162">
        <v>5</v>
      </c>
      <c r="AA65" s="171">
        <v>5.9583333333333339</v>
      </c>
      <c r="AC65" s="255"/>
      <c r="AD65" s="190"/>
      <c r="AE65" s="262"/>
      <c r="AF65" s="162">
        <v>5</v>
      </c>
      <c r="AG65" s="162">
        <v>7</v>
      </c>
      <c r="AH65" s="171">
        <v>6</v>
      </c>
      <c r="AJ65" s="183"/>
      <c r="AK65" s="190"/>
      <c r="AL65" s="262"/>
      <c r="AM65" s="157">
        <v>7</v>
      </c>
      <c r="AN65" s="157">
        <v>6.5</v>
      </c>
      <c r="AO65" s="167">
        <v>6.75</v>
      </c>
    </row>
    <row r="66" spans="1:41" x14ac:dyDescent="0.25">
      <c r="A66" s="242"/>
      <c r="B66" s="245"/>
      <c r="C66" s="250"/>
      <c r="D66" s="161">
        <v>5.5</v>
      </c>
      <c r="E66" s="161">
        <v>6.5</v>
      </c>
      <c r="F66" s="171">
        <v>6.333333333333333</v>
      </c>
      <c r="H66" s="252"/>
      <c r="I66" s="245"/>
      <c r="J66" s="250"/>
      <c r="K66" s="165">
        <v>9</v>
      </c>
      <c r="L66" s="165">
        <v>8.25</v>
      </c>
      <c r="M66" s="173">
        <v>8.0625</v>
      </c>
      <c r="O66" s="255"/>
      <c r="P66" s="190"/>
      <c r="Q66" s="262"/>
      <c r="R66" s="162">
        <v>6</v>
      </c>
      <c r="S66" s="162">
        <v>6</v>
      </c>
      <c r="T66" s="171">
        <v>7.4</v>
      </c>
      <c r="V66" s="255"/>
      <c r="W66" s="190"/>
      <c r="X66" s="262"/>
      <c r="Y66" s="162">
        <v>8.1666666666666661</v>
      </c>
      <c r="Z66" s="162">
        <v>7.25</v>
      </c>
      <c r="AA66" s="171">
        <v>7.8541666666666661</v>
      </c>
      <c r="AC66" s="255"/>
      <c r="AD66" s="190"/>
      <c r="AE66" s="262"/>
      <c r="AF66" s="162">
        <v>4.25</v>
      </c>
      <c r="AG66" s="162">
        <v>7.3333333333333339</v>
      </c>
      <c r="AH66" s="171">
        <v>6.5277777777777786</v>
      </c>
      <c r="AJ66" s="183"/>
      <c r="AK66" s="190"/>
      <c r="AL66" s="262"/>
      <c r="AM66" s="157">
        <v>4.8333333333333339</v>
      </c>
      <c r="AN66" s="157">
        <v>2.666666666666667</v>
      </c>
      <c r="AO66" s="167">
        <v>3.7500000000000004</v>
      </c>
    </row>
    <row r="67" spans="1:41" x14ac:dyDescent="0.25">
      <c r="A67" s="242"/>
      <c r="B67" s="245"/>
      <c r="C67" s="250"/>
      <c r="D67" s="161">
        <v>9.6666666666666679</v>
      </c>
      <c r="E67" s="161">
        <v>9.1666666666666679</v>
      </c>
      <c r="F67" s="171">
        <v>8.6111111111111125</v>
      </c>
      <c r="H67" s="252"/>
      <c r="I67" s="238" t="s">
        <v>14</v>
      </c>
      <c r="J67" s="234" t="s">
        <v>12</v>
      </c>
      <c r="K67" s="162">
        <v>5.25</v>
      </c>
      <c r="L67" s="162">
        <v>5.375</v>
      </c>
      <c r="M67" s="171">
        <v>6.15625</v>
      </c>
      <c r="O67" s="255"/>
      <c r="P67" s="190"/>
      <c r="Q67" s="262"/>
      <c r="R67" s="162">
        <v>4.916666666666667</v>
      </c>
      <c r="S67" s="162">
        <v>2.833333333333333</v>
      </c>
      <c r="T67" s="171">
        <v>4.95</v>
      </c>
      <c r="V67" s="255"/>
      <c r="W67" s="190"/>
      <c r="X67" s="262"/>
      <c r="Y67" s="162">
        <v>8.3333333333333339</v>
      </c>
      <c r="Z67" s="162">
        <v>8.3333333333333321</v>
      </c>
      <c r="AA67" s="171">
        <v>8.4166666666666661</v>
      </c>
      <c r="AC67" s="255"/>
      <c r="AD67" s="190"/>
      <c r="AE67" s="262"/>
      <c r="AF67" s="162">
        <v>8</v>
      </c>
      <c r="AG67" s="162">
        <v>8.6666666666666679</v>
      </c>
      <c r="AH67" s="171">
        <v>7.8888888888888893</v>
      </c>
      <c r="AJ67" s="183"/>
      <c r="AK67" s="190"/>
      <c r="AL67" s="262"/>
      <c r="AM67" s="157">
        <v>5.9166666666666661</v>
      </c>
      <c r="AN67" s="157">
        <v>5.1666666666666661</v>
      </c>
      <c r="AO67" s="167">
        <v>5.5416666666666661</v>
      </c>
    </row>
    <row r="68" spans="1:41" x14ac:dyDescent="0.25">
      <c r="A68" s="242"/>
      <c r="B68" s="245"/>
      <c r="C68" s="250"/>
      <c r="D68" s="161">
        <v>7.1</v>
      </c>
      <c r="E68" s="161">
        <v>7.25</v>
      </c>
      <c r="F68" s="171">
        <v>7.1166666666666671</v>
      </c>
      <c r="H68" s="252"/>
      <c r="I68" s="239"/>
      <c r="J68" s="235"/>
      <c r="K68" s="162">
        <v>6.95</v>
      </c>
      <c r="L68" s="162">
        <v>6.5</v>
      </c>
      <c r="M68" s="171">
        <v>7.8624999999999998</v>
      </c>
      <c r="O68" s="255"/>
      <c r="P68" s="190"/>
      <c r="Q68" s="262"/>
      <c r="R68" s="162">
        <v>4.416666666666667</v>
      </c>
      <c r="S68" s="162">
        <v>3.5</v>
      </c>
      <c r="T68" s="171">
        <v>5.5833333333333339</v>
      </c>
      <c r="V68" s="255"/>
      <c r="W68" s="190"/>
      <c r="X68" s="262"/>
      <c r="Y68" s="162">
        <v>6.8</v>
      </c>
      <c r="Z68" s="162">
        <v>4.5</v>
      </c>
      <c r="AA68" s="171">
        <v>5.8250000000000002</v>
      </c>
      <c r="AC68" s="255"/>
      <c r="AD68" s="190"/>
      <c r="AE68" s="262"/>
      <c r="AF68" s="162"/>
      <c r="AG68" s="162">
        <v>6</v>
      </c>
      <c r="AH68" s="171">
        <v>6</v>
      </c>
      <c r="AJ68" s="183"/>
      <c r="AK68" s="190"/>
      <c r="AL68" s="262"/>
      <c r="AM68" s="157">
        <v>7.75</v>
      </c>
      <c r="AN68" s="157"/>
      <c r="AO68" s="167">
        <v>7.75</v>
      </c>
    </row>
    <row r="69" spans="1:41" x14ac:dyDescent="0.25">
      <c r="A69" s="242"/>
      <c r="B69" s="246"/>
      <c r="C69" s="250"/>
      <c r="D69" s="165">
        <v>6</v>
      </c>
      <c r="E69" s="165">
        <v>5.75</v>
      </c>
      <c r="F69" s="173">
        <v>6.916666666666667</v>
      </c>
      <c r="H69" s="252"/>
      <c r="I69" s="239"/>
      <c r="J69" s="235"/>
      <c r="K69" s="162">
        <v>4.125</v>
      </c>
      <c r="L69" s="162">
        <v>4.375</v>
      </c>
      <c r="M69" s="171">
        <v>5.125</v>
      </c>
      <c r="O69" s="255"/>
      <c r="P69" s="190"/>
      <c r="Q69" s="262"/>
      <c r="R69" s="162">
        <v>3.5</v>
      </c>
      <c r="S69" s="162">
        <v>2.6666666666666665</v>
      </c>
      <c r="T69" s="171">
        <v>4.833333333333333</v>
      </c>
      <c r="V69" s="255"/>
      <c r="W69" s="190"/>
      <c r="X69" s="262"/>
      <c r="Y69" s="162">
        <v>8.5</v>
      </c>
      <c r="Z69" s="162">
        <v>7.3333333333333339</v>
      </c>
      <c r="AA69" s="171">
        <v>8.2083333333333339</v>
      </c>
      <c r="AC69" s="255"/>
      <c r="AD69" s="190"/>
      <c r="AE69" s="262"/>
      <c r="AF69" s="162">
        <v>6.0833333333333339</v>
      </c>
      <c r="AG69" s="162">
        <v>6.5</v>
      </c>
      <c r="AH69" s="171">
        <v>6.8611111111111116</v>
      </c>
      <c r="AJ69" s="183"/>
      <c r="AK69" s="190"/>
      <c r="AL69" s="262"/>
      <c r="AM69" s="157">
        <v>7.416666666666667</v>
      </c>
      <c r="AN69" s="157">
        <v>6.8333333333333339</v>
      </c>
      <c r="AO69" s="167">
        <v>7.125</v>
      </c>
    </row>
    <row r="70" spans="1:41" x14ac:dyDescent="0.25">
      <c r="A70" s="242"/>
      <c r="B70" s="238" t="s">
        <v>14</v>
      </c>
      <c r="C70" s="234" t="s">
        <v>12</v>
      </c>
      <c r="D70" s="161">
        <v>6.25</v>
      </c>
      <c r="E70" s="161">
        <v>5.1666666666666661</v>
      </c>
      <c r="F70" s="171">
        <v>6.4833333333333325</v>
      </c>
      <c r="H70" s="252"/>
      <c r="I70" s="239"/>
      <c r="J70" s="235"/>
      <c r="K70" s="162">
        <v>7.9</v>
      </c>
      <c r="L70" s="162">
        <v>7.875</v>
      </c>
      <c r="M70" s="171">
        <v>8.1937499999999996</v>
      </c>
      <c r="O70" s="255"/>
      <c r="P70" s="190"/>
      <c r="Q70" s="262"/>
      <c r="R70" s="162">
        <v>4.75</v>
      </c>
      <c r="S70" s="162">
        <v>2.5</v>
      </c>
      <c r="T70" s="171">
        <v>4.45</v>
      </c>
      <c r="V70" s="255"/>
      <c r="W70" s="190"/>
      <c r="X70" s="262"/>
      <c r="Y70" s="162">
        <v>9.8333333333333321</v>
      </c>
      <c r="Z70" s="162">
        <v>9.1666666666666679</v>
      </c>
      <c r="AA70" s="171">
        <v>9</v>
      </c>
      <c r="AC70" s="255"/>
      <c r="AD70" s="190"/>
      <c r="AE70" s="262"/>
      <c r="AF70" s="162">
        <v>5.8333333333333339</v>
      </c>
      <c r="AG70" s="162">
        <v>6.6666666666666661</v>
      </c>
      <c r="AH70" s="171">
        <v>6.833333333333333</v>
      </c>
      <c r="AJ70" s="183"/>
      <c r="AK70" s="190"/>
      <c r="AL70" s="262"/>
      <c r="AM70" s="157">
        <v>5.1666666666666661</v>
      </c>
      <c r="AN70" s="157">
        <v>6.5</v>
      </c>
      <c r="AO70" s="167">
        <v>5.833333333333333</v>
      </c>
    </row>
    <row r="71" spans="1:41" x14ac:dyDescent="0.25">
      <c r="A71" s="242"/>
      <c r="B71" s="239"/>
      <c r="C71" s="235"/>
      <c r="D71" s="161">
        <v>4.25</v>
      </c>
      <c r="E71" s="161">
        <v>4.125</v>
      </c>
      <c r="F71" s="171">
        <v>5.34375</v>
      </c>
      <c r="H71" s="252"/>
      <c r="I71" s="239"/>
      <c r="J71" s="235"/>
      <c r="K71" s="162">
        <v>5.75</v>
      </c>
      <c r="L71" s="162">
        <v>4.75</v>
      </c>
      <c r="M71" s="171">
        <v>5.875</v>
      </c>
      <c r="O71" s="255"/>
      <c r="P71" s="190"/>
      <c r="Q71" s="262"/>
      <c r="R71" s="162">
        <v>7</v>
      </c>
      <c r="S71" s="162">
        <v>6.5</v>
      </c>
      <c r="T71" s="171">
        <v>7.5</v>
      </c>
      <c r="V71" s="255"/>
      <c r="W71" s="190"/>
      <c r="X71" s="262"/>
      <c r="Y71" s="162">
        <v>7.4166666666666661</v>
      </c>
      <c r="Z71" s="162">
        <v>7.333333333333333</v>
      </c>
      <c r="AA71" s="171">
        <v>7.583333333333333</v>
      </c>
      <c r="AC71" s="255"/>
      <c r="AD71" s="190"/>
      <c r="AE71" s="262"/>
      <c r="AF71" s="162">
        <v>5.833333333333333</v>
      </c>
      <c r="AG71" s="162">
        <v>8</v>
      </c>
      <c r="AH71" s="171">
        <v>7.6111111111111107</v>
      </c>
      <c r="AJ71" s="183"/>
      <c r="AK71" s="190"/>
      <c r="AL71" s="262"/>
      <c r="AM71" s="157">
        <v>8.8333333333333321</v>
      </c>
      <c r="AN71" s="157">
        <v>8</v>
      </c>
      <c r="AO71" s="167">
        <v>8.4166666666666661</v>
      </c>
    </row>
    <row r="72" spans="1:41" x14ac:dyDescent="0.25">
      <c r="A72" s="242"/>
      <c r="B72" s="239"/>
      <c r="C72" s="235"/>
      <c r="D72" s="161">
        <v>7</v>
      </c>
      <c r="E72" s="161">
        <v>5.8333333333333339</v>
      </c>
      <c r="F72" s="171">
        <v>7.166666666666667</v>
      </c>
      <c r="H72" s="252"/>
      <c r="I72" s="239"/>
      <c r="J72" s="235"/>
      <c r="K72" s="162"/>
      <c r="L72" s="162"/>
      <c r="M72" s="171"/>
      <c r="O72" s="255"/>
      <c r="P72" s="190"/>
      <c r="Q72" s="262"/>
      <c r="R72" s="162">
        <v>8</v>
      </c>
      <c r="S72" s="162">
        <v>7.5</v>
      </c>
      <c r="T72" s="171">
        <v>7.9</v>
      </c>
      <c r="V72" s="255"/>
      <c r="W72" s="190"/>
      <c r="X72" s="262"/>
      <c r="Y72" s="162">
        <v>7.75</v>
      </c>
      <c r="Z72" s="162">
        <v>4</v>
      </c>
      <c r="AA72" s="171">
        <v>6.25</v>
      </c>
      <c r="AC72" s="255"/>
      <c r="AD72" s="190"/>
      <c r="AE72" s="262"/>
      <c r="AF72" s="162">
        <v>8</v>
      </c>
      <c r="AG72" s="162">
        <v>8.5</v>
      </c>
      <c r="AH72" s="171">
        <v>8.5</v>
      </c>
      <c r="AJ72" s="183"/>
      <c r="AK72" s="190"/>
      <c r="AL72" s="262"/>
      <c r="AM72" s="157">
        <v>7.4249999999999998</v>
      </c>
      <c r="AN72" s="157"/>
      <c r="AO72" s="167">
        <v>7.4249999999999998</v>
      </c>
    </row>
    <row r="73" spans="1:41" x14ac:dyDescent="0.25">
      <c r="A73" s="242"/>
      <c r="B73" s="239"/>
      <c r="C73" s="235"/>
      <c r="D73" s="161">
        <v>3.125</v>
      </c>
      <c r="E73" s="161">
        <v>1.6666666666666667</v>
      </c>
      <c r="F73" s="171">
        <v>3.1583333333333337</v>
      </c>
      <c r="H73" s="252"/>
      <c r="I73" s="239"/>
      <c r="J73" s="235"/>
      <c r="K73" s="162">
        <v>4.625</v>
      </c>
      <c r="L73" s="162">
        <v>4.5</v>
      </c>
      <c r="M73" s="171">
        <v>5.4249999999999998</v>
      </c>
      <c r="O73" s="255"/>
      <c r="P73" s="190"/>
      <c r="Q73" s="262"/>
      <c r="R73" s="162">
        <v>5.5</v>
      </c>
      <c r="S73" s="162">
        <v>3.8333333333333335</v>
      </c>
      <c r="T73" s="171">
        <v>5.0666666666666673</v>
      </c>
      <c r="V73" s="255"/>
      <c r="W73" s="190"/>
      <c r="X73" s="262"/>
      <c r="Y73" s="162">
        <v>7.916666666666667</v>
      </c>
      <c r="Z73" s="162">
        <v>7.5</v>
      </c>
      <c r="AA73" s="171">
        <v>7.7083333333333339</v>
      </c>
      <c r="AC73" s="255"/>
      <c r="AD73" s="190"/>
      <c r="AE73" s="262"/>
      <c r="AF73" s="162">
        <v>3.6666666666666665</v>
      </c>
      <c r="AG73" s="162">
        <v>5.75</v>
      </c>
      <c r="AH73" s="171">
        <v>5.8055555555555545</v>
      </c>
      <c r="AJ73" s="183"/>
      <c r="AK73" s="190"/>
      <c r="AL73" s="262"/>
      <c r="AM73" s="157">
        <v>10</v>
      </c>
      <c r="AN73" s="157"/>
      <c r="AO73" s="167">
        <v>10</v>
      </c>
    </row>
    <row r="74" spans="1:41" x14ac:dyDescent="0.25">
      <c r="A74" s="242"/>
      <c r="B74" s="239"/>
      <c r="C74" s="235"/>
      <c r="D74" s="161">
        <v>4.875</v>
      </c>
      <c r="E74" s="161">
        <v>3.375</v>
      </c>
      <c r="F74" s="171">
        <v>5.25</v>
      </c>
      <c r="H74" s="252"/>
      <c r="I74" s="239"/>
      <c r="J74" s="235"/>
      <c r="K74" s="162">
        <v>8</v>
      </c>
      <c r="L74" s="162">
        <v>6.875</v>
      </c>
      <c r="M74" s="171">
        <v>8.21875</v>
      </c>
      <c r="O74" s="255"/>
      <c r="P74" s="190"/>
      <c r="Q74" s="262"/>
      <c r="R74" s="162">
        <v>5.5</v>
      </c>
      <c r="S74" s="162">
        <v>4</v>
      </c>
      <c r="T74" s="171">
        <v>5.5</v>
      </c>
      <c r="V74" s="255"/>
      <c r="W74" s="190"/>
      <c r="X74" s="262"/>
      <c r="Y74" s="162">
        <v>9.5</v>
      </c>
      <c r="Z74" s="162">
        <v>9.75</v>
      </c>
      <c r="AA74" s="171">
        <v>9.3125</v>
      </c>
      <c r="AC74" s="255"/>
      <c r="AD74" s="190"/>
      <c r="AE74" s="262"/>
      <c r="AF74" s="162">
        <v>5.1666666666666661</v>
      </c>
      <c r="AG74" s="162">
        <v>6.8</v>
      </c>
      <c r="AH74" s="171">
        <v>6.655555555555555</v>
      </c>
      <c r="AJ74" s="183"/>
      <c r="AK74" s="190"/>
      <c r="AL74" s="262"/>
      <c r="AM74" s="157">
        <v>7.3333333333333339</v>
      </c>
      <c r="AN74" s="157">
        <v>7.1666666666666661</v>
      </c>
      <c r="AO74" s="167">
        <v>7.25</v>
      </c>
    </row>
    <row r="75" spans="1:41" x14ac:dyDescent="0.25">
      <c r="A75" s="242"/>
      <c r="B75" s="239"/>
      <c r="C75" s="235"/>
      <c r="D75" s="161">
        <v>4.5</v>
      </c>
      <c r="E75" s="161">
        <v>3.5</v>
      </c>
      <c r="F75" s="171">
        <v>5.2</v>
      </c>
      <c r="H75" s="252"/>
      <c r="I75" s="239"/>
      <c r="J75" s="235"/>
      <c r="K75" s="162">
        <v>3.6</v>
      </c>
      <c r="L75" s="162">
        <v>3.75</v>
      </c>
      <c r="M75" s="171">
        <v>4.4700000000000006</v>
      </c>
      <c r="O75" s="255"/>
      <c r="P75" s="190"/>
      <c r="Q75" s="262"/>
      <c r="R75" s="162">
        <v>8.125</v>
      </c>
      <c r="S75" s="162">
        <v>6.3333333333333339</v>
      </c>
      <c r="T75" s="171">
        <v>7.0916666666666668</v>
      </c>
      <c r="V75" s="255"/>
      <c r="W75" s="190"/>
      <c r="X75" s="262"/>
      <c r="Y75" s="162">
        <v>5.125</v>
      </c>
      <c r="Z75" s="162">
        <v>4</v>
      </c>
      <c r="AA75" s="171">
        <v>5.041666666666667</v>
      </c>
      <c r="AC75" s="255"/>
      <c r="AD75" s="190"/>
      <c r="AE75" s="262"/>
      <c r="AF75" s="162">
        <v>5.5</v>
      </c>
      <c r="AG75" s="162">
        <v>5</v>
      </c>
      <c r="AH75" s="171">
        <v>5.5</v>
      </c>
      <c r="AJ75" s="183"/>
      <c r="AK75" s="190"/>
      <c r="AL75" s="262"/>
      <c r="AM75" s="157">
        <v>6.0833333333333339</v>
      </c>
      <c r="AN75" s="157">
        <v>5.5</v>
      </c>
      <c r="AO75" s="167">
        <v>5.791666666666667</v>
      </c>
    </row>
    <row r="76" spans="1:41" x14ac:dyDescent="0.25">
      <c r="A76" s="242"/>
      <c r="B76" s="239"/>
      <c r="C76" s="235"/>
      <c r="D76" s="161">
        <v>3</v>
      </c>
      <c r="E76" s="161">
        <v>1.8333333333333333</v>
      </c>
      <c r="F76" s="171">
        <v>3.3666666666666663</v>
      </c>
      <c r="H76" s="252"/>
      <c r="I76" s="239"/>
      <c r="J76" s="235"/>
      <c r="K76" s="162">
        <v>1.9</v>
      </c>
      <c r="L76" s="162">
        <v>1.625</v>
      </c>
      <c r="M76" s="171">
        <v>2.105</v>
      </c>
      <c r="O76" s="255"/>
      <c r="P76" s="190"/>
      <c r="Q76" s="262"/>
      <c r="R76" s="162">
        <v>6.6666666666666661</v>
      </c>
      <c r="S76" s="162">
        <v>4.6666666666666661</v>
      </c>
      <c r="T76" s="171">
        <v>6.8666666666666654</v>
      </c>
      <c r="V76" s="255"/>
      <c r="W76" s="190"/>
      <c r="X76" s="262"/>
      <c r="Y76" s="162">
        <v>4</v>
      </c>
      <c r="Z76" s="162">
        <v>2.5</v>
      </c>
      <c r="AA76" s="171">
        <v>3.5</v>
      </c>
      <c r="AC76" s="255"/>
      <c r="AD76" s="190"/>
      <c r="AE76" s="262"/>
      <c r="AF76" s="162">
        <v>8.0833333333333339</v>
      </c>
      <c r="AG76" s="162">
        <v>9.1666666666666679</v>
      </c>
      <c r="AH76" s="171">
        <v>8.75</v>
      </c>
      <c r="AJ76" s="183"/>
      <c r="AK76" s="190"/>
      <c r="AL76" s="262"/>
      <c r="AM76" s="157">
        <v>5.5833333333333339</v>
      </c>
      <c r="AN76" s="157">
        <v>3.6666666666666665</v>
      </c>
      <c r="AO76" s="167">
        <v>4.625</v>
      </c>
    </row>
    <row r="77" spans="1:41" x14ac:dyDescent="0.25">
      <c r="A77" s="242"/>
      <c r="B77" s="239"/>
      <c r="C77" s="235"/>
      <c r="D77" s="161">
        <v>5.625</v>
      </c>
      <c r="E77" s="161">
        <v>4.75</v>
      </c>
      <c r="F77" s="171">
        <v>6.0750000000000002</v>
      </c>
      <c r="H77" s="252"/>
      <c r="I77" s="239"/>
      <c r="J77" s="235"/>
      <c r="K77" s="162">
        <v>6.6</v>
      </c>
      <c r="L77" s="162">
        <v>6.75</v>
      </c>
      <c r="M77" s="171">
        <v>7.3375000000000004</v>
      </c>
      <c r="O77" s="255"/>
      <c r="P77" s="190"/>
      <c r="Q77" s="262"/>
      <c r="R77" s="162">
        <v>4.6666666666666661</v>
      </c>
      <c r="S77" s="162">
        <v>3.5833333333333335</v>
      </c>
      <c r="T77" s="171">
        <v>5.25</v>
      </c>
      <c r="V77" s="255"/>
      <c r="W77" s="190"/>
      <c r="X77" s="262"/>
      <c r="Y77" s="162">
        <v>5</v>
      </c>
      <c r="Z77" s="162">
        <v>3.25</v>
      </c>
      <c r="AA77" s="171">
        <v>4.416666666666667</v>
      </c>
      <c r="AC77" s="255"/>
      <c r="AD77" s="190"/>
      <c r="AE77" s="262"/>
      <c r="AF77" s="162">
        <v>4.6666666666666661</v>
      </c>
      <c r="AG77" s="162">
        <v>6.5</v>
      </c>
      <c r="AH77" s="171">
        <v>6.3888888888888884</v>
      </c>
      <c r="AJ77" s="183"/>
      <c r="AK77" s="190"/>
      <c r="AL77" s="262"/>
      <c r="AM77" s="157">
        <v>5.5</v>
      </c>
      <c r="AN77" s="157">
        <v>5</v>
      </c>
      <c r="AO77" s="167">
        <v>5.25</v>
      </c>
    </row>
    <row r="78" spans="1:41" x14ac:dyDescent="0.25">
      <c r="A78" s="242"/>
      <c r="B78" s="239"/>
      <c r="C78" s="235"/>
      <c r="D78" s="161">
        <v>5.625</v>
      </c>
      <c r="E78" s="161">
        <v>4.5</v>
      </c>
      <c r="F78" s="171">
        <v>5.4249999999999998</v>
      </c>
      <c r="H78" s="252"/>
      <c r="I78" s="239"/>
      <c r="J78" s="235"/>
      <c r="K78" s="162">
        <v>2.5</v>
      </c>
      <c r="L78" s="162">
        <v>2.75</v>
      </c>
      <c r="M78" s="171">
        <v>4.8499999999999996</v>
      </c>
      <c r="O78" s="255"/>
      <c r="P78" s="190"/>
      <c r="Q78" s="262"/>
      <c r="R78" s="162">
        <v>7.5</v>
      </c>
      <c r="S78" s="162">
        <v>7</v>
      </c>
      <c r="T78" s="171">
        <v>7.3</v>
      </c>
      <c r="V78" s="255"/>
      <c r="W78" s="190"/>
      <c r="X78" s="262"/>
      <c r="Y78" s="162">
        <v>4.5833333333333339</v>
      </c>
      <c r="Z78" s="162">
        <v>3</v>
      </c>
      <c r="AA78" s="171">
        <v>2.6458333333333335</v>
      </c>
      <c r="AC78" s="255"/>
      <c r="AD78" s="190"/>
      <c r="AE78" s="262"/>
      <c r="AF78" s="162">
        <v>5.5</v>
      </c>
      <c r="AG78" s="162">
        <v>5.75</v>
      </c>
      <c r="AH78" s="171">
        <v>5.75</v>
      </c>
      <c r="AJ78" s="183"/>
      <c r="AK78" s="190"/>
      <c r="AL78" s="262"/>
      <c r="AM78" s="157">
        <v>6.625</v>
      </c>
      <c r="AN78" s="157">
        <v>6</v>
      </c>
      <c r="AO78" s="167">
        <v>6.3125</v>
      </c>
    </row>
    <row r="79" spans="1:41" x14ac:dyDescent="0.25">
      <c r="A79" s="242"/>
      <c r="B79" s="239"/>
      <c r="C79" s="235"/>
      <c r="D79" s="161">
        <v>5.75</v>
      </c>
      <c r="E79" s="161">
        <v>5.6666666666666661</v>
      </c>
      <c r="F79" s="171">
        <v>6.4833333333333325</v>
      </c>
      <c r="H79" s="252"/>
      <c r="I79" s="239"/>
      <c r="J79" s="235"/>
      <c r="K79" s="162">
        <v>2.875</v>
      </c>
      <c r="L79" s="162">
        <v>3.75</v>
      </c>
      <c r="M79" s="171">
        <v>3.15625</v>
      </c>
      <c r="O79" s="255"/>
      <c r="P79" s="190"/>
      <c r="Q79" s="262"/>
      <c r="R79" s="162">
        <v>7.0833333333333339</v>
      </c>
      <c r="S79" s="162">
        <v>5.5</v>
      </c>
      <c r="T79" s="171">
        <v>6.1458333333333339</v>
      </c>
      <c r="V79" s="255"/>
      <c r="W79" s="190"/>
      <c r="X79" s="262"/>
      <c r="Y79" s="162">
        <v>1</v>
      </c>
      <c r="Z79" s="162">
        <v>1</v>
      </c>
      <c r="AA79" s="171">
        <v>1</v>
      </c>
      <c r="AC79" s="255"/>
      <c r="AD79" s="190"/>
      <c r="AE79" s="262"/>
      <c r="AF79" s="162">
        <v>7.1666666666666661</v>
      </c>
      <c r="AG79" s="162">
        <v>6.75</v>
      </c>
      <c r="AH79" s="171">
        <v>7.3055555555555545</v>
      </c>
      <c r="AJ79" s="183"/>
      <c r="AK79" s="190"/>
      <c r="AL79" s="262"/>
      <c r="AM79" s="157">
        <v>6.5</v>
      </c>
      <c r="AN79" s="157">
        <v>5</v>
      </c>
      <c r="AO79" s="167">
        <v>5.75</v>
      </c>
    </row>
    <row r="80" spans="1:41" x14ac:dyDescent="0.25">
      <c r="A80" s="242"/>
      <c r="B80" s="239"/>
      <c r="C80" s="235"/>
      <c r="D80" s="161">
        <v>4.375</v>
      </c>
      <c r="E80" s="161">
        <v>3.8333333333333335</v>
      </c>
      <c r="F80" s="171">
        <v>4.6416666666666675</v>
      </c>
      <c r="H80" s="252"/>
      <c r="I80" s="239"/>
      <c r="J80" s="235"/>
      <c r="K80" s="162">
        <v>6.2</v>
      </c>
      <c r="L80" s="162">
        <v>6.75</v>
      </c>
      <c r="M80" s="171">
        <v>7.5900000000000007</v>
      </c>
      <c r="O80" s="255"/>
      <c r="P80" s="190"/>
      <c r="Q80" s="262"/>
      <c r="R80" s="162">
        <v>6.4166666666666661</v>
      </c>
      <c r="S80" s="162">
        <v>5.8333333333333339</v>
      </c>
      <c r="T80" s="171">
        <v>6.05</v>
      </c>
      <c r="V80" s="255"/>
      <c r="W80" s="190"/>
      <c r="X80" s="262"/>
      <c r="Y80" s="162">
        <v>8.1999999999999993</v>
      </c>
      <c r="Z80" s="162">
        <v>6.5</v>
      </c>
      <c r="AA80" s="171">
        <v>7.2333333333333334</v>
      </c>
      <c r="AC80" s="255"/>
      <c r="AD80" s="190"/>
      <c r="AE80" s="262"/>
      <c r="AF80" s="162">
        <v>7.4166666666666661</v>
      </c>
      <c r="AG80" s="162">
        <v>6.5</v>
      </c>
      <c r="AH80" s="171">
        <v>7.3055555555555545</v>
      </c>
      <c r="AJ80" s="183"/>
      <c r="AK80" s="190"/>
      <c r="AL80" s="262"/>
      <c r="AM80" s="157">
        <v>6.5</v>
      </c>
      <c r="AN80" s="157"/>
      <c r="AO80" s="167">
        <v>6.5</v>
      </c>
    </row>
    <row r="81" spans="1:41" x14ac:dyDescent="0.25">
      <c r="A81" s="242"/>
      <c r="B81" s="239"/>
      <c r="C81" s="235"/>
      <c r="D81" s="161">
        <v>4.625</v>
      </c>
      <c r="E81" s="161">
        <v>4</v>
      </c>
      <c r="F81" s="171">
        <v>4.7249999999999996</v>
      </c>
      <c r="H81" s="252"/>
      <c r="I81" s="239"/>
      <c r="J81" s="235"/>
      <c r="K81" s="162">
        <v>5.25</v>
      </c>
      <c r="L81" s="162">
        <v>5.125</v>
      </c>
      <c r="M81" s="171">
        <v>6.84375</v>
      </c>
      <c r="O81" s="255"/>
      <c r="P81" s="190"/>
      <c r="Q81" s="262"/>
      <c r="R81" s="162">
        <v>8.5</v>
      </c>
      <c r="S81" s="162">
        <v>8.5</v>
      </c>
      <c r="T81" s="171">
        <v>8.6</v>
      </c>
      <c r="V81" s="255"/>
      <c r="W81" s="190"/>
      <c r="X81" s="262"/>
      <c r="Y81" s="162">
        <v>5.75</v>
      </c>
      <c r="Z81" s="162">
        <v>4.5</v>
      </c>
      <c r="AA81" s="171">
        <v>5.75</v>
      </c>
      <c r="AC81" s="255"/>
      <c r="AD81" s="190"/>
      <c r="AE81" s="262"/>
      <c r="AF81" s="162">
        <v>5.6666666666666661</v>
      </c>
      <c r="AG81" s="162">
        <v>6.5</v>
      </c>
      <c r="AH81" s="171">
        <v>6.7222222222222214</v>
      </c>
      <c r="AJ81" s="183"/>
      <c r="AK81" s="190"/>
      <c r="AL81" s="262"/>
      <c r="AM81" s="157">
        <v>7.5833333333333339</v>
      </c>
      <c r="AN81" s="157">
        <v>9.5</v>
      </c>
      <c r="AO81" s="167">
        <v>8.5416666666666679</v>
      </c>
    </row>
    <row r="82" spans="1:41" x14ac:dyDescent="0.25">
      <c r="A82" s="242"/>
      <c r="B82" s="239"/>
      <c r="C82" s="235"/>
      <c r="D82" s="161">
        <v>7.5</v>
      </c>
      <c r="E82" s="161">
        <v>6.1666666666666661</v>
      </c>
      <c r="F82" s="171">
        <v>7.9333333333333327</v>
      </c>
      <c r="H82" s="252"/>
      <c r="I82" s="239"/>
      <c r="J82" s="235"/>
      <c r="K82" s="162">
        <v>8.1999999999999993</v>
      </c>
      <c r="L82" s="162">
        <v>7.25</v>
      </c>
      <c r="M82" s="171">
        <v>8.49</v>
      </c>
      <c r="O82" s="255"/>
      <c r="P82" s="190"/>
      <c r="Q82" s="262"/>
      <c r="R82" s="162">
        <v>7</v>
      </c>
      <c r="S82" s="162">
        <v>6</v>
      </c>
      <c r="T82" s="171">
        <v>7</v>
      </c>
      <c r="V82" s="255"/>
      <c r="W82" s="190"/>
      <c r="X82" s="262"/>
      <c r="Y82" s="162">
        <v>7.875</v>
      </c>
      <c r="Z82" s="162">
        <v>5.75</v>
      </c>
      <c r="AA82" s="171">
        <v>6.875</v>
      </c>
      <c r="AC82" s="255"/>
      <c r="AD82" s="190"/>
      <c r="AE82" s="262"/>
      <c r="AF82" s="162">
        <v>6.35</v>
      </c>
      <c r="AG82" s="162">
        <v>6.5</v>
      </c>
      <c r="AH82" s="171">
        <v>6.95</v>
      </c>
      <c r="AJ82" s="183"/>
      <c r="AK82" s="190"/>
      <c r="AL82" s="262"/>
      <c r="AM82" s="157">
        <v>8.3333333333333339</v>
      </c>
      <c r="AN82" s="157">
        <v>7.5</v>
      </c>
      <c r="AO82" s="167">
        <v>7.916666666666667</v>
      </c>
    </row>
    <row r="83" spans="1:41" x14ac:dyDescent="0.25">
      <c r="A83" s="242"/>
      <c r="B83" s="239"/>
      <c r="C83" s="235"/>
      <c r="D83" s="161">
        <v>4.125</v>
      </c>
      <c r="E83" s="161">
        <v>3.25</v>
      </c>
      <c r="F83" s="171">
        <v>4.0750000000000002</v>
      </c>
      <c r="H83" s="252"/>
      <c r="I83" s="239"/>
      <c r="J83" s="235"/>
      <c r="K83" s="162">
        <v>8.8000000000000007</v>
      </c>
      <c r="L83" s="162">
        <v>9</v>
      </c>
      <c r="M83" s="171">
        <v>8.9499999999999993</v>
      </c>
      <c r="O83" s="255"/>
      <c r="P83" s="190"/>
      <c r="Q83" s="262"/>
      <c r="R83" s="162">
        <v>8.875</v>
      </c>
      <c r="S83" s="162">
        <v>7.333333333333333</v>
      </c>
      <c r="T83" s="171">
        <v>8.4416666666666664</v>
      </c>
      <c r="V83" s="255"/>
      <c r="W83" s="190"/>
      <c r="X83" s="262"/>
      <c r="Y83" s="162">
        <v>8.875</v>
      </c>
      <c r="Z83" s="162">
        <v>8.25</v>
      </c>
      <c r="AA83" s="171">
        <v>8.375</v>
      </c>
      <c r="AC83" s="255"/>
      <c r="AD83" s="190"/>
      <c r="AE83" s="262"/>
      <c r="AF83" s="162">
        <v>6.1666666666666661</v>
      </c>
      <c r="AG83" s="162">
        <v>8</v>
      </c>
      <c r="AH83" s="171">
        <v>7.3888888888888884</v>
      </c>
      <c r="AJ83" s="183"/>
      <c r="AK83" s="190"/>
      <c r="AL83" s="262"/>
      <c r="AM83" s="157">
        <v>6.3333333333333339</v>
      </c>
      <c r="AN83" s="157">
        <v>6.5</v>
      </c>
      <c r="AO83" s="167">
        <v>6.416666666666667</v>
      </c>
    </row>
    <row r="84" spans="1:41" x14ac:dyDescent="0.25">
      <c r="A84" s="242"/>
      <c r="B84" s="239"/>
      <c r="C84" s="235"/>
      <c r="D84" s="161">
        <v>7.875</v>
      </c>
      <c r="E84" s="161">
        <v>6.5</v>
      </c>
      <c r="F84" s="171">
        <v>7.6749999999999998</v>
      </c>
      <c r="H84" s="252"/>
      <c r="I84" s="239"/>
      <c r="J84" s="235"/>
      <c r="K84" s="162">
        <v>2.25</v>
      </c>
      <c r="L84" s="162">
        <v>1.75</v>
      </c>
      <c r="M84" s="171">
        <v>3.6</v>
      </c>
      <c r="O84" s="255"/>
      <c r="P84" s="190"/>
      <c r="Q84" s="262"/>
      <c r="R84" s="162">
        <v>4.25</v>
      </c>
      <c r="S84" s="162">
        <v>4</v>
      </c>
      <c r="T84" s="171">
        <v>4.5625</v>
      </c>
      <c r="V84" s="255"/>
      <c r="W84" s="190"/>
      <c r="X84" s="262"/>
      <c r="Y84" s="162">
        <v>5.625</v>
      </c>
      <c r="Z84" s="162">
        <v>3.75</v>
      </c>
      <c r="AA84" s="171">
        <v>5.125</v>
      </c>
      <c r="AC84" s="255"/>
      <c r="AD84" s="190"/>
      <c r="AE84" s="262"/>
      <c r="AF84" s="162">
        <v>4.4166666666666661</v>
      </c>
      <c r="AG84" s="162">
        <v>7</v>
      </c>
      <c r="AH84" s="171">
        <v>5.7361111111111107</v>
      </c>
      <c r="AJ84" s="183"/>
      <c r="AK84" s="190"/>
      <c r="AL84" s="262"/>
      <c r="AM84" s="157">
        <v>5.1666666666666661</v>
      </c>
      <c r="AN84" s="157">
        <v>6.5</v>
      </c>
      <c r="AO84" s="167">
        <v>5.833333333333333</v>
      </c>
    </row>
    <row r="85" spans="1:41" x14ac:dyDescent="0.25">
      <c r="A85" s="242"/>
      <c r="B85" s="239"/>
      <c r="C85" s="235"/>
      <c r="D85" s="161">
        <v>8.375</v>
      </c>
      <c r="E85" s="161">
        <v>6.875</v>
      </c>
      <c r="F85" s="171">
        <v>8.4499999999999993</v>
      </c>
      <c r="H85" s="252"/>
      <c r="I85" s="239"/>
      <c r="J85" s="235"/>
      <c r="K85" s="162">
        <v>4</v>
      </c>
      <c r="L85" s="162">
        <v>2.25</v>
      </c>
      <c r="M85" s="171">
        <v>4.3125</v>
      </c>
      <c r="O85" s="255"/>
      <c r="P85" s="190"/>
      <c r="Q85" s="262"/>
      <c r="R85" s="162">
        <v>2.75</v>
      </c>
      <c r="S85" s="162">
        <v>1.75</v>
      </c>
      <c r="T85" s="171">
        <v>2.2999999999999998</v>
      </c>
      <c r="V85" s="255"/>
      <c r="W85" s="190"/>
      <c r="X85" s="262"/>
      <c r="Y85" s="162">
        <v>7.375</v>
      </c>
      <c r="Z85" s="162">
        <v>7</v>
      </c>
      <c r="AA85" s="171">
        <v>7.59375</v>
      </c>
      <c r="AC85" s="255"/>
      <c r="AD85" s="190"/>
      <c r="AE85" s="262"/>
      <c r="AF85" s="162">
        <v>3.25</v>
      </c>
      <c r="AG85" s="162">
        <v>8</v>
      </c>
      <c r="AH85" s="171">
        <v>6.416666666666667</v>
      </c>
      <c r="AJ85" s="183"/>
      <c r="AK85" s="190"/>
      <c r="AL85" s="262"/>
      <c r="AM85" s="157">
        <v>7.8333333333333339</v>
      </c>
      <c r="AN85" s="157"/>
      <c r="AO85" s="167">
        <v>7.8333333333333339</v>
      </c>
    </row>
    <row r="86" spans="1:41" x14ac:dyDescent="0.25">
      <c r="A86" s="242"/>
      <c r="B86" s="239"/>
      <c r="C86" s="235"/>
      <c r="D86" s="161">
        <v>7.75</v>
      </c>
      <c r="E86" s="161">
        <v>5.75</v>
      </c>
      <c r="F86" s="171">
        <v>6.9</v>
      </c>
      <c r="H86" s="252"/>
      <c r="I86" s="239"/>
      <c r="J86" s="235"/>
      <c r="K86" s="162">
        <v>5.5</v>
      </c>
      <c r="L86" s="162">
        <v>4.875</v>
      </c>
      <c r="M86" s="171">
        <v>5.09375</v>
      </c>
      <c r="O86" s="255"/>
      <c r="P86" s="190"/>
      <c r="Q86" s="262"/>
      <c r="R86" s="162">
        <v>7.5</v>
      </c>
      <c r="S86" s="162">
        <v>7.75</v>
      </c>
      <c r="T86" s="171">
        <v>7.65</v>
      </c>
      <c r="V86" s="255"/>
      <c r="W86" s="190"/>
      <c r="X86" s="262"/>
      <c r="Y86" s="162">
        <v>6.5</v>
      </c>
      <c r="Z86" s="162">
        <v>4</v>
      </c>
      <c r="AA86" s="171">
        <v>5.5</v>
      </c>
      <c r="AC86" s="255"/>
      <c r="AD86" s="190"/>
      <c r="AE86" s="262"/>
      <c r="AF86" s="162">
        <v>3.166666666666667</v>
      </c>
      <c r="AG86" s="162">
        <v>7</v>
      </c>
      <c r="AH86" s="171">
        <v>5.3611111111111116</v>
      </c>
      <c r="AJ86" s="183"/>
      <c r="AK86" s="190"/>
      <c r="AL86" s="262"/>
      <c r="AM86" s="157">
        <v>6.25</v>
      </c>
      <c r="AN86" s="157">
        <v>5</v>
      </c>
      <c r="AO86" s="167">
        <v>5.625</v>
      </c>
    </row>
    <row r="87" spans="1:41" x14ac:dyDescent="0.25">
      <c r="A87" s="242"/>
      <c r="B87" s="239"/>
      <c r="C87" s="235"/>
      <c r="D87" s="161">
        <v>5.5</v>
      </c>
      <c r="E87" s="161">
        <v>4.875</v>
      </c>
      <c r="F87" s="171">
        <v>6.34375</v>
      </c>
      <c r="H87" s="252"/>
      <c r="I87" s="239"/>
      <c r="J87" s="235"/>
      <c r="K87" s="162">
        <v>3.875</v>
      </c>
      <c r="L87" s="162">
        <v>2.875</v>
      </c>
      <c r="M87" s="171">
        <v>4.6875</v>
      </c>
      <c r="O87" s="255"/>
      <c r="P87" s="190"/>
      <c r="Q87" s="262"/>
      <c r="R87" s="162">
        <v>7.625</v>
      </c>
      <c r="S87" s="162">
        <v>6.5</v>
      </c>
      <c r="T87" s="171">
        <v>7.4249999999999998</v>
      </c>
      <c r="V87" s="255"/>
      <c r="W87" s="190"/>
      <c r="X87" s="262"/>
      <c r="Y87" s="162">
        <v>1.875</v>
      </c>
      <c r="Z87" s="162">
        <v>1</v>
      </c>
      <c r="AA87" s="171">
        <v>1.175</v>
      </c>
      <c r="AC87" s="255"/>
      <c r="AD87" s="190"/>
      <c r="AE87" s="262"/>
      <c r="AF87" s="162">
        <v>6.4333333333333336</v>
      </c>
      <c r="AG87" s="162">
        <v>8</v>
      </c>
      <c r="AH87" s="171">
        <v>7.1444444444444448</v>
      </c>
      <c r="AJ87" s="183"/>
      <c r="AK87" s="190"/>
      <c r="AL87" s="262"/>
      <c r="AM87" s="157">
        <v>3</v>
      </c>
      <c r="AN87" s="157">
        <v>3</v>
      </c>
      <c r="AO87" s="167">
        <v>3</v>
      </c>
    </row>
    <row r="88" spans="1:41" x14ac:dyDescent="0.25">
      <c r="A88" s="242"/>
      <c r="B88" s="239"/>
      <c r="C88" s="235"/>
      <c r="D88" s="161">
        <v>3.375</v>
      </c>
      <c r="E88" s="161">
        <v>2.25</v>
      </c>
      <c r="F88" s="171">
        <v>3.15625</v>
      </c>
      <c r="H88" s="252"/>
      <c r="I88" s="239"/>
      <c r="J88" s="235"/>
      <c r="K88" s="162">
        <v>9.25</v>
      </c>
      <c r="L88" s="162">
        <v>9</v>
      </c>
      <c r="M88" s="171">
        <v>9.0625</v>
      </c>
      <c r="O88" s="255"/>
      <c r="P88" s="190"/>
      <c r="Q88" s="262"/>
      <c r="R88" s="162">
        <v>4.75</v>
      </c>
      <c r="S88" s="162">
        <v>2.75</v>
      </c>
      <c r="T88" s="171">
        <v>4.875</v>
      </c>
      <c r="V88" s="255"/>
      <c r="W88" s="190"/>
      <c r="X88" s="262"/>
      <c r="Y88" s="162">
        <v>7.8333333333333339</v>
      </c>
      <c r="Z88" s="162">
        <v>7.833333333333333</v>
      </c>
      <c r="AA88" s="171">
        <v>7.5555555555555562</v>
      </c>
      <c r="AC88" s="255"/>
      <c r="AD88" s="190"/>
      <c r="AE88" s="262"/>
      <c r="AF88" s="162">
        <v>7.5</v>
      </c>
      <c r="AG88" s="162">
        <v>7</v>
      </c>
      <c r="AH88" s="171">
        <v>7.166666666666667</v>
      </c>
      <c r="AJ88" s="183"/>
      <c r="AK88" s="190"/>
      <c r="AL88" s="262"/>
      <c r="AM88" s="157">
        <v>7</v>
      </c>
      <c r="AN88" s="157"/>
      <c r="AO88" s="167">
        <v>7</v>
      </c>
    </row>
    <row r="89" spans="1:41" x14ac:dyDescent="0.25">
      <c r="A89" s="242"/>
      <c r="B89" s="239"/>
      <c r="C89" s="235"/>
      <c r="D89" s="161">
        <v>6.375</v>
      </c>
      <c r="E89" s="161">
        <v>7</v>
      </c>
      <c r="F89" s="171">
        <v>7.09375</v>
      </c>
      <c r="H89" s="252"/>
      <c r="I89" s="239"/>
      <c r="J89" s="235"/>
      <c r="K89" s="162">
        <v>3.75</v>
      </c>
      <c r="L89" s="162">
        <v>2.125</v>
      </c>
      <c r="M89" s="171">
        <v>3.96875</v>
      </c>
      <c r="O89" s="255"/>
      <c r="P89" s="190"/>
      <c r="Q89" s="262"/>
      <c r="R89" s="162">
        <v>5.4166666666666661</v>
      </c>
      <c r="S89" s="162">
        <v>4.3333333333333339</v>
      </c>
      <c r="T89" s="171">
        <v>4.95</v>
      </c>
      <c r="V89" s="255"/>
      <c r="W89" s="190"/>
      <c r="X89" s="262"/>
      <c r="Y89" s="162">
        <v>7.9166666666666661</v>
      </c>
      <c r="Z89" s="162">
        <v>6.75</v>
      </c>
      <c r="AA89" s="171">
        <v>7.2222222222222214</v>
      </c>
      <c r="AC89" s="255"/>
      <c r="AD89" s="190"/>
      <c r="AE89" s="262"/>
      <c r="AF89" s="162">
        <v>3.1666666666666665</v>
      </c>
      <c r="AG89" s="162">
        <v>6</v>
      </c>
      <c r="AH89" s="171">
        <v>5.0555555555555554</v>
      </c>
      <c r="AJ89" s="183"/>
      <c r="AK89" s="190"/>
      <c r="AL89" s="262"/>
      <c r="AM89" s="157">
        <v>5.7916666666666661</v>
      </c>
      <c r="AN89" s="157">
        <v>5</v>
      </c>
      <c r="AO89" s="167">
        <v>5.395833333333333</v>
      </c>
    </row>
    <row r="90" spans="1:41" x14ac:dyDescent="0.25">
      <c r="A90" s="242"/>
      <c r="B90" s="239"/>
      <c r="C90" s="235"/>
      <c r="D90" s="161">
        <v>9</v>
      </c>
      <c r="E90" s="161">
        <v>8.625</v>
      </c>
      <c r="F90" s="171">
        <v>8.65625</v>
      </c>
      <c r="H90" s="252"/>
      <c r="I90" s="239"/>
      <c r="J90" s="235"/>
      <c r="K90" s="162">
        <v>5.35</v>
      </c>
      <c r="L90" s="162">
        <v>5.75</v>
      </c>
      <c r="M90" s="171">
        <v>6.2750000000000004</v>
      </c>
      <c r="O90" s="255"/>
      <c r="P90" s="190"/>
      <c r="Q90" s="262"/>
      <c r="R90" s="162">
        <v>3.333333333333333</v>
      </c>
      <c r="S90" s="162">
        <v>2.833333333333333</v>
      </c>
      <c r="T90" s="171">
        <v>2.833333333333333</v>
      </c>
      <c r="V90" s="255"/>
      <c r="W90" s="190"/>
      <c r="X90" s="262"/>
      <c r="Y90" s="162">
        <v>8.625</v>
      </c>
      <c r="Z90" s="162">
        <v>7.25</v>
      </c>
      <c r="AA90" s="171">
        <v>7.958333333333333</v>
      </c>
      <c r="AC90" s="255"/>
      <c r="AD90" s="190"/>
      <c r="AE90" s="262"/>
      <c r="AF90" s="162">
        <v>4.5</v>
      </c>
      <c r="AG90" s="162"/>
      <c r="AH90" s="171">
        <v>4.5</v>
      </c>
      <c r="AJ90" s="183"/>
      <c r="AK90" s="190"/>
      <c r="AL90" s="262"/>
      <c r="AM90" s="157">
        <v>5.75</v>
      </c>
      <c r="AN90" s="157">
        <v>5</v>
      </c>
      <c r="AO90" s="167">
        <v>5.375</v>
      </c>
    </row>
    <row r="91" spans="1:41" x14ac:dyDescent="0.25">
      <c r="A91" s="242"/>
      <c r="B91" s="239"/>
      <c r="C91" s="235"/>
      <c r="D91" s="161">
        <v>5.875</v>
      </c>
      <c r="E91" s="161">
        <v>6.25</v>
      </c>
      <c r="F91" s="171">
        <v>6.78125</v>
      </c>
      <c r="H91" s="252"/>
      <c r="I91" s="239"/>
      <c r="J91" s="235"/>
      <c r="K91" s="162">
        <v>7.7</v>
      </c>
      <c r="L91" s="162">
        <v>6.875</v>
      </c>
      <c r="M91" s="171">
        <v>7.8937499999999998</v>
      </c>
      <c r="O91" s="255"/>
      <c r="P91" s="190"/>
      <c r="Q91" s="262"/>
      <c r="R91" s="162">
        <v>9.375</v>
      </c>
      <c r="S91" s="162">
        <v>8.5</v>
      </c>
      <c r="T91" s="171">
        <v>8.9749999999999996</v>
      </c>
      <c r="V91" s="255"/>
      <c r="W91" s="190"/>
      <c r="X91" s="262"/>
      <c r="Y91" s="162">
        <v>8.1666666666666661</v>
      </c>
      <c r="Z91" s="162">
        <v>7.333333333333333</v>
      </c>
      <c r="AA91" s="171">
        <v>7.5</v>
      </c>
      <c r="AC91" s="255"/>
      <c r="AD91" s="190"/>
      <c r="AE91" s="262"/>
      <c r="AF91" s="162">
        <v>4.4166666666666661</v>
      </c>
      <c r="AG91" s="162">
        <v>8</v>
      </c>
      <c r="AH91" s="171">
        <v>6.6833333333333327</v>
      </c>
      <c r="AJ91" s="183"/>
      <c r="AK91" s="190"/>
      <c r="AL91" s="262"/>
      <c r="AM91" s="157">
        <v>7.833333333333333</v>
      </c>
      <c r="AN91" s="157">
        <v>6.5</v>
      </c>
      <c r="AO91" s="167">
        <v>7.1666666666666661</v>
      </c>
    </row>
    <row r="92" spans="1:41" x14ac:dyDescent="0.25">
      <c r="A92" s="242"/>
      <c r="B92" s="239"/>
      <c r="C92" s="235"/>
      <c r="D92" s="161">
        <v>2.25</v>
      </c>
      <c r="E92" s="161">
        <v>1.3333333333333335</v>
      </c>
      <c r="F92" s="171">
        <v>3.1458333333333335</v>
      </c>
      <c r="H92" s="252"/>
      <c r="I92" s="239"/>
      <c r="J92" s="235"/>
      <c r="K92" s="162">
        <v>4.625</v>
      </c>
      <c r="L92" s="162">
        <v>3.125</v>
      </c>
      <c r="M92" s="171">
        <v>6.15</v>
      </c>
      <c r="O92" s="255"/>
      <c r="P92" s="190"/>
      <c r="Q92" s="262"/>
      <c r="R92" s="162">
        <v>7.5</v>
      </c>
      <c r="S92" s="162">
        <v>6</v>
      </c>
      <c r="T92" s="171">
        <v>7.1</v>
      </c>
      <c r="V92" s="255"/>
      <c r="W92" s="190"/>
      <c r="X92" s="262"/>
      <c r="Y92" s="162">
        <v>6.75</v>
      </c>
      <c r="Z92" s="162">
        <v>5.25</v>
      </c>
      <c r="AA92" s="171">
        <v>6</v>
      </c>
      <c r="AC92" s="255"/>
      <c r="AD92" s="190"/>
      <c r="AE92" s="262"/>
      <c r="AF92" s="162">
        <v>3.25</v>
      </c>
      <c r="AG92" s="162">
        <v>5</v>
      </c>
      <c r="AH92" s="171">
        <v>4.6500000000000004</v>
      </c>
      <c r="AJ92" s="183"/>
      <c r="AK92" s="190"/>
      <c r="AL92" s="262"/>
      <c r="AM92" s="157">
        <v>5.875</v>
      </c>
      <c r="AN92" s="157">
        <v>5</v>
      </c>
      <c r="AO92" s="167">
        <v>5.4375</v>
      </c>
    </row>
    <row r="93" spans="1:41" x14ac:dyDescent="0.25">
      <c r="A93" s="242"/>
      <c r="B93" s="239"/>
      <c r="C93" s="235"/>
      <c r="D93" s="161">
        <v>7.125</v>
      </c>
      <c r="E93" s="161">
        <v>6.75</v>
      </c>
      <c r="F93" s="171">
        <v>6.96875</v>
      </c>
      <c r="H93" s="252"/>
      <c r="I93" s="239"/>
      <c r="J93" s="235"/>
      <c r="K93" s="162">
        <v>6.125</v>
      </c>
      <c r="L93" s="162">
        <v>5.375</v>
      </c>
      <c r="M93" s="171">
        <v>6.375</v>
      </c>
      <c r="O93" s="255"/>
      <c r="P93" s="190"/>
      <c r="Q93" s="262"/>
      <c r="R93" s="162">
        <v>6.875</v>
      </c>
      <c r="S93" s="162">
        <v>5.5</v>
      </c>
      <c r="T93" s="171">
        <v>6.6749999999999998</v>
      </c>
      <c r="V93" s="255"/>
      <c r="W93" s="190"/>
      <c r="X93" s="262"/>
      <c r="Y93" s="162">
        <v>5.5</v>
      </c>
      <c r="Z93" s="162">
        <v>4.5</v>
      </c>
      <c r="AA93" s="171">
        <v>5</v>
      </c>
      <c r="AC93" s="255"/>
      <c r="AD93" s="190"/>
      <c r="AE93" s="262"/>
      <c r="AF93" s="162">
        <v>5</v>
      </c>
      <c r="AG93" s="162">
        <v>7</v>
      </c>
      <c r="AH93" s="171">
        <v>6</v>
      </c>
      <c r="AJ93" s="183"/>
      <c r="AK93" s="190"/>
      <c r="AL93" s="262"/>
      <c r="AM93" s="157">
        <v>6.5</v>
      </c>
      <c r="AN93" s="157">
        <v>5</v>
      </c>
      <c r="AO93" s="167">
        <v>5.75</v>
      </c>
    </row>
    <row r="94" spans="1:41" x14ac:dyDescent="0.25">
      <c r="A94" s="242"/>
      <c r="B94" s="239"/>
      <c r="C94" s="235"/>
      <c r="D94" s="161">
        <v>5.875</v>
      </c>
      <c r="E94" s="161">
        <v>5.25</v>
      </c>
      <c r="F94" s="171">
        <v>6.53125</v>
      </c>
      <c r="H94" s="252"/>
      <c r="I94" s="239"/>
      <c r="J94" s="235"/>
      <c r="K94" s="162">
        <v>5.875</v>
      </c>
      <c r="L94" s="162">
        <v>6</v>
      </c>
      <c r="M94" s="171">
        <v>6.71875</v>
      </c>
      <c r="O94" s="255"/>
      <c r="P94" s="190"/>
      <c r="Q94" s="262"/>
      <c r="R94" s="162">
        <v>7.125</v>
      </c>
      <c r="S94" s="162">
        <v>6.75</v>
      </c>
      <c r="T94" s="171">
        <v>7.375</v>
      </c>
      <c r="V94" s="255"/>
      <c r="W94" s="190"/>
      <c r="X94" s="262"/>
      <c r="Y94" s="162">
        <v>8.625</v>
      </c>
      <c r="Z94" s="162">
        <v>8.25</v>
      </c>
      <c r="AA94" s="171">
        <v>8.21875</v>
      </c>
      <c r="AC94" s="255"/>
      <c r="AD94" s="190"/>
      <c r="AE94" s="262"/>
      <c r="AF94" s="162">
        <v>7.625</v>
      </c>
      <c r="AG94" s="162">
        <v>7.75</v>
      </c>
      <c r="AH94" s="171">
        <v>7.458333333333333</v>
      </c>
      <c r="AJ94" s="183"/>
      <c r="AK94" s="190"/>
      <c r="AL94" s="262"/>
      <c r="AM94" s="157">
        <v>6.0833333333333339</v>
      </c>
      <c r="AN94" s="157"/>
      <c r="AO94" s="167">
        <v>6.0833333333333339</v>
      </c>
    </row>
    <row r="95" spans="1:41" x14ac:dyDescent="0.25">
      <c r="A95" s="242"/>
      <c r="B95" s="239"/>
      <c r="C95" s="235"/>
      <c r="D95" s="161">
        <v>9.375</v>
      </c>
      <c r="E95" s="161">
        <v>8.625</v>
      </c>
      <c r="F95" s="171">
        <v>9.25</v>
      </c>
      <c r="H95" s="252"/>
      <c r="I95" s="239"/>
      <c r="J95" s="235"/>
      <c r="K95" s="162">
        <v>3.125</v>
      </c>
      <c r="L95" s="162">
        <v>2.125</v>
      </c>
      <c r="M95" s="171">
        <v>4.0625</v>
      </c>
      <c r="O95" s="255"/>
      <c r="P95" s="190"/>
      <c r="Q95" s="262"/>
      <c r="R95" s="162">
        <v>9</v>
      </c>
      <c r="S95" s="162">
        <v>8.25</v>
      </c>
      <c r="T95" s="171">
        <v>8.65</v>
      </c>
      <c r="V95" s="255"/>
      <c r="W95" s="190"/>
      <c r="X95" s="262"/>
      <c r="Y95" s="162">
        <v>8.0833333333333339</v>
      </c>
      <c r="Z95" s="162">
        <v>7.5</v>
      </c>
      <c r="AA95" s="171">
        <v>8.1944444444444446</v>
      </c>
      <c r="AC95" s="255"/>
      <c r="AD95" s="190"/>
      <c r="AE95" s="262"/>
      <c r="AF95" s="162">
        <v>7</v>
      </c>
      <c r="AG95" s="162">
        <v>6.5</v>
      </c>
      <c r="AH95" s="171">
        <v>7.166666666666667</v>
      </c>
      <c r="AJ95" s="183"/>
      <c r="AK95" s="190"/>
      <c r="AL95" s="262"/>
      <c r="AM95" s="154">
        <v>5.25</v>
      </c>
      <c r="AN95" s="154">
        <v>5</v>
      </c>
      <c r="AO95" s="180">
        <v>5.125</v>
      </c>
    </row>
    <row r="96" spans="1:41" x14ac:dyDescent="0.25">
      <c r="A96" s="242"/>
      <c r="B96" s="239"/>
      <c r="C96" s="235"/>
      <c r="D96" s="161">
        <v>4</v>
      </c>
      <c r="E96" s="161">
        <v>3.1666666666666665</v>
      </c>
      <c r="F96" s="171">
        <v>5.0333333333333332</v>
      </c>
      <c r="H96" s="252"/>
      <c r="I96" s="239"/>
      <c r="J96" s="235"/>
      <c r="K96" s="162">
        <v>8.85</v>
      </c>
      <c r="L96" s="162">
        <v>8.625</v>
      </c>
      <c r="M96" s="171">
        <v>9.1187500000000004</v>
      </c>
      <c r="O96" s="255"/>
      <c r="P96" s="190"/>
      <c r="Q96" s="262"/>
      <c r="R96" s="162">
        <v>9.375</v>
      </c>
      <c r="S96" s="162">
        <v>9.25</v>
      </c>
      <c r="T96" s="171">
        <v>9.3249999999999993</v>
      </c>
      <c r="V96" s="255"/>
      <c r="W96" s="190"/>
      <c r="X96" s="262"/>
      <c r="Y96" s="162">
        <v>7.9166666666666661</v>
      </c>
      <c r="Z96" s="162">
        <v>7.5</v>
      </c>
      <c r="AA96" s="171">
        <v>6.8541666666666661</v>
      </c>
      <c r="AC96" s="255"/>
      <c r="AD96" s="190"/>
      <c r="AE96" s="262"/>
      <c r="AF96" s="162">
        <v>6.1666666666666661</v>
      </c>
      <c r="AG96" s="162">
        <v>5.5</v>
      </c>
      <c r="AH96" s="171">
        <v>6.2222222222222214</v>
      </c>
      <c r="AJ96" s="183"/>
      <c r="AK96" s="190"/>
      <c r="AL96" s="262"/>
      <c r="AM96" s="156">
        <v>5.1666666666666661</v>
      </c>
      <c r="AN96" s="156">
        <v>6.8333333333333339</v>
      </c>
      <c r="AO96" s="181">
        <v>6</v>
      </c>
    </row>
    <row r="97" spans="1:41" x14ac:dyDescent="0.25">
      <c r="A97" s="242"/>
      <c r="B97" s="239"/>
      <c r="C97" s="235"/>
      <c r="D97" s="161">
        <v>7.5</v>
      </c>
      <c r="E97" s="161">
        <v>6.75</v>
      </c>
      <c r="F97" s="171">
        <v>7.5625</v>
      </c>
      <c r="H97" s="252"/>
      <c r="I97" s="239"/>
      <c r="J97" s="235"/>
      <c r="K97" s="162">
        <v>8.35</v>
      </c>
      <c r="L97" s="162">
        <v>7.75</v>
      </c>
      <c r="M97" s="171">
        <v>8.2750000000000004</v>
      </c>
      <c r="O97" s="255"/>
      <c r="P97" s="190"/>
      <c r="Q97" s="262"/>
      <c r="R97" s="162">
        <v>9.375</v>
      </c>
      <c r="S97" s="162">
        <v>8.5</v>
      </c>
      <c r="T97" s="171">
        <v>8.9749999999999996</v>
      </c>
      <c r="V97" s="255"/>
      <c r="W97" s="190"/>
      <c r="X97" s="262"/>
      <c r="Y97" s="162">
        <v>5.125</v>
      </c>
      <c r="Z97" s="162">
        <v>5.25</v>
      </c>
      <c r="AA97" s="171">
        <v>5.34375</v>
      </c>
      <c r="AC97" s="255"/>
      <c r="AD97" s="190"/>
      <c r="AE97" s="262"/>
      <c r="AF97" s="162"/>
      <c r="AG97" s="162"/>
      <c r="AH97" s="171"/>
      <c r="AJ97" s="183"/>
      <c r="AK97" s="190"/>
      <c r="AL97" s="262"/>
      <c r="AM97" s="157">
        <v>5</v>
      </c>
      <c r="AN97" s="157">
        <v>5.3333333333333339</v>
      </c>
      <c r="AO97" s="167">
        <v>6.7777777777777786</v>
      </c>
    </row>
    <row r="98" spans="1:41" x14ac:dyDescent="0.25">
      <c r="A98" s="242"/>
      <c r="B98" s="239"/>
      <c r="C98" s="235"/>
      <c r="D98" s="161">
        <v>6.375</v>
      </c>
      <c r="E98" s="161">
        <v>5.6666666666666661</v>
      </c>
      <c r="F98" s="171">
        <v>7.0083333333333329</v>
      </c>
      <c r="H98" s="252"/>
      <c r="I98" s="239"/>
      <c r="J98" s="235"/>
      <c r="K98" s="162">
        <v>4.8499999999999996</v>
      </c>
      <c r="L98" s="162">
        <v>3.875</v>
      </c>
      <c r="M98" s="171">
        <v>6.3450000000000006</v>
      </c>
      <c r="O98" s="255"/>
      <c r="P98" s="190"/>
      <c r="Q98" s="262"/>
      <c r="R98" s="162">
        <v>8.5</v>
      </c>
      <c r="S98" s="162">
        <v>7</v>
      </c>
      <c r="T98" s="171">
        <v>8.3000000000000007</v>
      </c>
      <c r="V98" s="255"/>
      <c r="W98" s="190"/>
      <c r="X98" s="262"/>
      <c r="Y98" s="162">
        <v>9.1</v>
      </c>
      <c r="Z98" s="162">
        <v>8.25</v>
      </c>
      <c r="AA98" s="171">
        <v>8.1166666666666671</v>
      </c>
      <c r="AC98" s="255"/>
      <c r="AD98" s="190"/>
      <c r="AE98" s="262"/>
      <c r="AF98" s="176">
        <v>7</v>
      </c>
      <c r="AG98" s="176">
        <v>7</v>
      </c>
      <c r="AH98" s="178">
        <v>7.333333333333333</v>
      </c>
      <c r="AJ98" s="183"/>
      <c r="AK98" s="190"/>
      <c r="AL98" s="262"/>
      <c r="AM98" s="157">
        <v>5.3333333333333339</v>
      </c>
      <c r="AN98" s="157">
        <v>5.6666666666666661</v>
      </c>
      <c r="AO98" s="167">
        <v>6.333333333333333</v>
      </c>
    </row>
    <row r="99" spans="1:41" x14ac:dyDescent="0.25">
      <c r="A99" s="242"/>
      <c r="B99" s="239"/>
      <c r="C99" s="235"/>
      <c r="D99" s="161">
        <v>1.25</v>
      </c>
      <c r="E99" s="161">
        <v>1.8333333333333333</v>
      </c>
      <c r="F99" s="171">
        <v>3.4166666666666665</v>
      </c>
      <c r="H99" s="252"/>
      <c r="I99" s="239"/>
      <c r="J99" s="235"/>
      <c r="K99" s="162">
        <v>7.25</v>
      </c>
      <c r="L99" s="162">
        <v>6.375</v>
      </c>
      <c r="M99" s="171">
        <v>7.9249999999999998</v>
      </c>
      <c r="O99" s="255"/>
      <c r="P99" s="190"/>
      <c r="Q99" s="262"/>
      <c r="R99" s="162">
        <v>8.25</v>
      </c>
      <c r="S99" s="162">
        <v>7.1666666666666661</v>
      </c>
      <c r="T99" s="171">
        <v>7.6833333333333327</v>
      </c>
      <c r="V99" s="255"/>
      <c r="W99" s="190"/>
      <c r="X99" s="262"/>
      <c r="Y99" s="162">
        <v>7.8333333333333339</v>
      </c>
      <c r="Z99" s="162">
        <v>7.5</v>
      </c>
      <c r="AA99" s="171">
        <v>7.7777777777777786</v>
      </c>
      <c r="AC99" s="255"/>
      <c r="AD99" s="190"/>
      <c r="AE99" s="262"/>
      <c r="AF99" s="177">
        <v>8.1666666666666679</v>
      </c>
      <c r="AG99" s="177">
        <v>6.125</v>
      </c>
      <c r="AH99" s="179">
        <v>7.7638888888888893</v>
      </c>
      <c r="AJ99" s="183"/>
      <c r="AK99" s="190"/>
      <c r="AL99" s="262"/>
      <c r="AM99" s="157">
        <v>9.5833333333333321</v>
      </c>
      <c r="AN99" s="157">
        <v>7.5</v>
      </c>
      <c r="AO99" s="167">
        <v>8.6944444444444446</v>
      </c>
    </row>
    <row r="100" spans="1:41" x14ac:dyDescent="0.25">
      <c r="A100" s="242"/>
      <c r="B100" s="239"/>
      <c r="C100" s="235"/>
      <c r="D100" s="161">
        <v>8.75</v>
      </c>
      <c r="E100" s="161">
        <v>8.1666666666666679</v>
      </c>
      <c r="F100" s="171">
        <v>8.5833333333333339</v>
      </c>
      <c r="H100" s="252"/>
      <c r="I100" s="239"/>
      <c r="J100" s="235"/>
      <c r="K100" s="162">
        <v>5.4166666666666661</v>
      </c>
      <c r="L100" s="162">
        <v>5.125</v>
      </c>
      <c r="M100" s="171">
        <v>5.1805555555555554</v>
      </c>
      <c r="O100" s="255"/>
      <c r="P100" s="190"/>
      <c r="Q100" s="262"/>
      <c r="R100" s="162">
        <v>3.666666666666667</v>
      </c>
      <c r="S100" s="162">
        <v>3.583333333333333</v>
      </c>
      <c r="T100" s="171">
        <v>4.6500000000000004</v>
      </c>
      <c r="V100" s="255"/>
      <c r="W100" s="190"/>
      <c r="X100" s="262"/>
      <c r="Y100" s="162">
        <v>6.25</v>
      </c>
      <c r="Z100" s="162">
        <v>5.25</v>
      </c>
      <c r="AA100" s="171">
        <v>6.5</v>
      </c>
      <c r="AC100" s="255"/>
      <c r="AD100" s="190"/>
      <c r="AE100" s="262"/>
      <c r="AF100" s="162">
        <v>10</v>
      </c>
      <c r="AG100" s="162">
        <v>9.25</v>
      </c>
      <c r="AH100" s="171">
        <v>9.75</v>
      </c>
      <c r="AJ100" s="183"/>
      <c r="AK100" s="190"/>
      <c r="AL100" s="262"/>
      <c r="AM100" s="157">
        <v>8.25</v>
      </c>
      <c r="AN100" s="157">
        <v>6.3333333333333339</v>
      </c>
      <c r="AO100" s="167">
        <v>8.1944444444444446</v>
      </c>
    </row>
    <row r="101" spans="1:41" x14ac:dyDescent="0.25">
      <c r="A101" s="242"/>
      <c r="B101" s="239"/>
      <c r="C101" s="235"/>
      <c r="D101" s="161">
        <v>8.75</v>
      </c>
      <c r="E101" s="161">
        <v>7.3333333333333339</v>
      </c>
      <c r="F101" s="171">
        <v>8.2166666666666668</v>
      </c>
      <c r="H101" s="252"/>
      <c r="I101" s="239"/>
      <c r="J101" s="235"/>
      <c r="K101" s="162">
        <v>7.1</v>
      </c>
      <c r="L101" s="162">
        <v>6.875</v>
      </c>
      <c r="M101" s="171">
        <v>7.7437500000000004</v>
      </c>
      <c r="O101" s="255"/>
      <c r="P101" s="190"/>
      <c r="Q101" s="262"/>
      <c r="R101" s="162">
        <v>5</v>
      </c>
      <c r="S101" s="162">
        <v>3.25</v>
      </c>
      <c r="T101" s="171">
        <v>4.45</v>
      </c>
      <c r="V101" s="255"/>
      <c r="W101" s="190"/>
      <c r="X101" s="262"/>
      <c r="Y101" s="162">
        <v>5.75</v>
      </c>
      <c r="Z101" s="162">
        <v>5.5</v>
      </c>
      <c r="AA101" s="171">
        <v>6.05</v>
      </c>
      <c r="AC101" s="255"/>
      <c r="AD101" s="190"/>
      <c r="AE101" s="262"/>
      <c r="AF101" s="162">
        <v>10</v>
      </c>
      <c r="AG101" s="162">
        <v>10</v>
      </c>
      <c r="AH101" s="171">
        <v>10</v>
      </c>
      <c r="AJ101" s="183"/>
      <c r="AK101" s="190"/>
      <c r="AL101" s="262"/>
      <c r="AM101" s="157">
        <v>5.5</v>
      </c>
      <c r="AN101" s="157">
        <v>5.5</v>
      </c>
      <c r="AO101" s="167">
        <v>6</v>
      </c>
    </row>
    <row r="102" spans="1:41" x14ac:dyDescent="0.25">
      <c r="A102" s="242"/>
      <c r="B102" s="239"/>
      <c r="C102" s="235"/>
      <c r="D102" s="161">
        <v>5.5</v>
      </c>
      <c r="E102" s="161">
        <v>5</v>
      </c>
      <c r="F102" s="171">
        <v>6.9</v>
      </c>
      <c r="H102" s="252"/>
      <c r="I102" s="239"/>
      <c r="J102" s="235"/>
      <c r="K102" s="162">
        <v>6.05</v>
      </c>
      <c r="L102" s="162">
        <v>6</v>
      </c>
      <c r="M102" s="171">
        <v>6.2625000000000002</v>
      </c>
      <c r="O102" s="255"/>
      <c r="P102" s="190"/>
      <c r="Q102" s="262"/>
      <c r="R102" s="162">
        <v>8.25</v>
      </c>
      <c r="S102" s="162">
        <v>7.75</v>
      </c>
      <c r="T102" s="171">
        <v>7.8</v>
      </c>
      <c r="V102" s="255"/>
      <c r="W102" s="190"/>
      <c r="X102" s="262"/>
      <c r="Y102" s="162">
        <v>5.25</v>
      </c>
      <c r="Z102" s="162">
        <v>3.25</v>
      </c>
      <c r="AA102" s="171">
        <v>5.0999999999999996</v>
      </c>
      <c r="AC102" s="255"/>
      <c r="AD102" s="190"/>
      <c r="AE102" s="262"/>
      <c r="AF102" s="162">
        <v>8.8333333333333321</v>
      </c>
      <c r="AG102" s="162">
        <v>7.75</v>
      </c>
      <c r="AH102" s="171">
        <v>8.8611111111111107</v>
      </c>
      <c r="AJ102" s="183"/>
      <c r="AK102" s="190"/>
      <c r="AL102" s="262"/>
      <c r="AM102" s="157">
        <v>9.1666666666666679</v>
      </c>
      <c r="AN102" s="157">
        <v>9.3333333333333321</v>
      </c>
      <c r="AO102" s="167">
        <v>9.5</v>
      </c>
    </row>
    <row r="103" spans="1:41" x14ac:dyDescent="0.25">
      <c r="A103" s="242"/>
      <c r="B103" s="239"/>
      <c r="C103" s="235"/>
      <c r="D103" s="161">
        <v>7.75</v>
      </c>
      <c r="E103" s="161">
        <v>5.8333333333333339</v>
      </c>
      <c r="F103" s="171">
        <v>7.7166666666666668</v>
      </c>
      <c r="H103" s="252"/>
      <c r="I103" s="239"/>
      <c r="J103" s="235"/>
      <c r="K103" s="162">
        <v>4.125</v>
      </c>
      <c r="L103" s="162">
        <v>3.5</v>
      </c>
      <c r="M103" s="171">
        <v>6.125</v>
      </c>
      <c r="O103" s="255"/>
      <c r="P103" s="190"/>
      <c r="Q103" s="262"/>
      <c r="R103" s="162">
        <v>5.5</v>
      </c>
      <c r="S103" s="162">
        <v>3</v>
      </c>
      <c r="T103" s="171">
        <v>5.0999999999999996</v>
      </c>
      <c r="V103" s="255"/>
      <c r="W103" s="190"/>
      <c r="X103" s="262"/>
      <c r="Y103" s="162">
        <v>7</v>
      </c>
      <c r="Z103" s="162">
        <v>6.75</v>
      </c>
      <c r="AA103" s="171">
        <v>6.55</v>
      </c>
      <c r="AC103" s="255"/>
      <c r="AD103" s="190"/>
      <c r="AE103" s="262"/>
      <c r="AF103" s="162">
        <v>7.1666666666666661</v>
      </c>
      <c r="AG103" s="162">
        <v>5.75</v>
      </c>
      <c r="AH103" s="171">
        <v>6.9722222222222214</v>
      </c>
      <c r="AJ103" s="183"/>
      <c r="AK103" s="190"/>
      <c r="AL103" s="262"/>
      <c r="AM103" s="157">
        <v>7</v>
      </c>
      <c r="AN103" s="157">
        <v>8</v>
      </c>
      <c r="AO103" s="167">
        <v>8.3333333333333339</v>
      </c>
    </row>
    <row r="104" spans="1:41" x14ac:dyDescent="0.25">
      <c r="A104" s="242"/>
      <c r="B104" s="239"/>
      <c r="C104" s="235"/>
      <c r="D104" s="161">
        <v>6.875</v>
      </c>
      <c r="E104" s="161">
        <v>6.1666666666666661</v>
      </c>
      <c r="F104" s="171">
        <v>7.0083333333333329</v>
      </c>
      <c r="H104" s="252"/>
      <c r="I104" s="239"/>
      <c r="J104" s="235"/>
      <c r="K104" s="162">
        <v>7.1</v>
      </c>
      <c r="L104" s="162">
        <v>6</v>
      </c>
      <c r="M104" s="171">
        <v>7.2750000000000004</v>
      </c>
      <c r="O104" s="255"/>
      <c r="P104" s="190"/>
      <c r="Q104" s="262"/>
      <c r="R104" s="162">
        <v>6.0833333333333339</v>
      </c>
      <c r="S104" s="162">
        <v>5.5</v>
      </c>
      <c r="T104" s="171">
        <v>6.1166666666666671</v>
      </c>
      <c r="V104" s="255"/>
      <c r="W104" s="190"/>
      <c r="X104" s="262"/>
      <c r="Y104" s="162">
        <v>6</v>
      </c>
      <c r="Z104" s="162">
        <v>6.5</v>
      </c>
      <c r="AA104" s="171">
        <v>6.1</v>
      </c>
      <c r="AC104" s="255"/>
      <c r="AD104" s="190"/>
      <c r="AE104" s="262"/>
      <c r="AF104" s="162">
        <v>6.5</v>
      </c>
      <c r="AG104" s="162">
        <v>6.75</v>
      </c>
      <c r="AH104" s="171">
        <v>7.416666666666667</v>
      </c>
      <c r="AJ104" s="183"/>
      <c r="AK104" s="190"/>
      <c r="AL104" s="262"/>
      <c r="AM104" s="157">
        <v>9.5833333333333321</v>
      </c>
      <c r="AN104" s="157">
        <v>8.1666666666666679</v>
      </c>
      <c r="AO104" s="167">
        <v>9.25</v>
      </c>
    </row>
    <row r="105" spans="1:41" x14ac:dyDescent="0.25">
      <c r="A105" s="242"/>
      <c r="B105" s="239"/>
      <c r="C105" s="235"/>
      <c r="D105" s="161">
        <v>8.25</v>
      </c>
      <c r="E105" s="161">
        <v>7.166666666666667</v>
      </c>
      <c r="F105" s="171">
        <v>7.8833333333333346</v>
      </c>
      <c r="H105" s="252"/>
      <c r="I105" s="239"/>
      <c r="J105" s="235"/>
      <c r="K105" s="162">
        <v>7.6</v>
      </c>
      <c r="L105" s="162">
        <v>7.375</v>
      </c>
      <c r="M105" s="171">
        <v>8.2437500000000004</v>
      </c>
      <c r="O105" s="255"/>
      <c r="P105" s="190"/>
      <c r="Q105" s="262"/>
      <c r="R105" s="163">
        <v>5.25</v>
      </c>
      <c r="S105" s="163">
        <v>2.75</v>
      </c>
      <c r="T105" s="172">
        <v>5</v>
      </c>
      <c r="V105" s="255"/>
      <c r="W105" s="190"/>
      <c r="X105" s="262"/>
      <c r="Y105" s="162">
        <v>7.1666666666666661</v>
      </c>
      <c r="Z105" s="162">
        <v>7.5</v>
      </c>
      <c r="AA105" s="171">
        <v>6.5333333333333332</v>
      </c>
      <c r="AC105" s="255"/>
      <c r="AD105" s="190"/>
      <c r="AE105" s="262"/>
      <c r="AF105" s="162">
        <v>6.5</v>
      </c>
      <c r="AG105" s="162">
        <v>5.5</v>
      </c>
      <c r="AH105" s="171">
        <v>6.333333333333333</v>
      </c>
      <c r="AJ105" s="183"/>
      <c r="AK105" s="190"/>
      <c r="AL105" s="262"/>
      <c r="AM105" s="157">
        <v>7.75</v>
      </c>
      <c r="AN105" s="157">
        <v>6.5</v>
      </c>
      <c r="AO105" s="167">
        <v>8.0833333333333339</v>
      </c>
    </row>
    <row r="106" spans="1:41" x14ac:dyDescent="0.25">
      <c r="A106" s="242"/>
      <c r="B106" s="239"/>
      <c r="C106" s="235"/>
      <c r="D106" s="161">
        <v>6.75</v>
      </c>
      <c r="E106" s="161">
        <v>7.3333333333333339</v>
      </c>
      <c r="F106" s="171">
        <v>7.416666666666667</v>
      </c>
      <c r="H106" s="252"/>
      <c r="I106" s="239"/>
      <c r="J106" s="235"/>
      <c r="K106" s="162">
        <v>6.45</v>
      </c>
      <c r="L106" s="162">
        <v>6.5</v>
      </c>
      <c r="M106" s="171">
        <v>6.9874999999999998</v>
      </c>
      <c r="O106" s="255"/>
      <c r="P106" s="190"/>
      <c r="Q106" s="262"/>
      <c r="R106" s="164">
        <v>5.8333333333333339</v>
      </c>
      <c r="S106" s="164">
        <v>5.75</v>
      </c>
      <c r="T106" s="174">
        <v>6.3166666666666673</v>
      </c>
      <c r="V106" s="255"/>
      <c r="W106" s="190"/>
      <c r="X106" s="262"/>
      <c r="Y106" s="162">
        <v>5.5</v>
      </c>
      <c r="Z106" s="162">
        <v>4.75</v>
      </c>
      <c r="AA106" s="171">
        <v>5.45</v>
      </c>
      <c r="AC106" s="255"/>
      <c r="AD106" s="190"/>
      <c r="AE106" s="262"/>
      <c r="AF106" s="162">
        <v>9</v>
      </c>
      <c r="AG106" s="162">
        <v>7.875</v>
      </c>
      <c r="AH106" s="171">
        <v>8.9583333333333339</v>
      </c>
      <c r="AJ106" s="183"/>
      <c r="AK106" s="190"/>
      <c r="AL106" s="262"/>
      <c r="AM106" s="157">
        <v>7.3333333333333339</v>
      </c>
      <c r="AN106" s="157">
        <v>5.8333333333333339</v>
      </c>
      <c r="AO106" s="167">
        <v>7.3888888888888893</v>
      </c>
    </row>
    <row r="107" spans="1:41" x14ac:dyDescent="0.25">
      <c r="A107" s="242"/>
      <c r="B107" s="239"/>
      <c r="C107" s="235"/>
      <c r="D107" s="163">
        <v>7.125</v>
      </c>
      <c r="E107" s="163">
        <v>7.8333333333333339</v>
      </c>
      <c r="F107" s="172">
        <v>7.5916666666666668</v>
      </c>
      <c r="H107" s="252"/>
      <c r="I107" s="239"/>
      <c r="J107" s="235"/>
      <c r="K107" s="162">
        <v>7.65</v>
      </c>
      <c r="L107" s="162">
        <v>7</v>
      </c>
      <c r="M107" s="171">
        <v>7.4124999999999996</v>
      </c>
      <c r="O107" s="255"/>
      <c r="P107" s="190"/>
      <c r="Q107" s="262"/>
      <c r="R107" s="162">
        <v>4.5</v>
      </c>
      <c r="S107" s="162">
        <v>5</v>
      </c>
      <c r="T107" s="171">
        <v>4.0999999999999996</v>
      </c>
      <c r="V107" s="255"/>
      <c r="W107" s="190"/>
      <c r="X107" s="262"/>
      <c r="Y107" s="176">
        <v>5</v>
      </c>
      <c r="Z107" s="176">
        <v>3</v>
      </c>
      <c r="AA107" s="178">
        <v>4.8</v>
      </c>
      <c r="AC107" s="255"/>
      <c r="AD107" s="190"/>
      <c r="AE107" s="262"/>
      <c r="AF107" s="162">
        <v>7.1666666666666661</v>
      </c>
      <c r="AG107" s="162">
        <v>5.875</v>
      </c>
      <c r="AH107" s="171">
        <v>7.0138888888888884</v>
      </c>
      <c r="AJ107" s="183"/>
      <c r="AK107" s="190"/>
      <c r="AL107" s="262"/>
      <c r="AM107" s="157">
        <v>9.75</v>
      </c>
      <c r="AN107" s="157">
        <v>7</v>
      </c>
      <c r="AO107" s="167">
        <v>0</v>
      </c>
    </row>
    <row r="108" spans="1:41" x14ac:dyDescent="0.25">
      <c r="A108" s="242"/>
      <c r="B108" s="239"/>
      <c r="C108" s="235"/>
      <c r="D108" s="164">
        <v>6.6666666666666661</v>
      </c>
      <c r="E108" s="164">
        <v>6.25</v>
      </c>
      <c r="F108" s="174">
        <v>6.9791666666666661</v>
      </c>
      <c r="H108" s="252"/>
      <c r="I108" s="239"/>
      <c r="J108" s="235"/>
      <c r="K108" s="162">
        <v>7.2</v>
      </c>
      <c r="L108" s="162">
        <v>6.75</v>
      </c>
      <c r="M108" s="171">
        <v>7.4874999999999998</v>
      </c>
      <c r="O108" s="255"/>
      <c r="P108" s="190"/>
      <c r="Q108" s="262"/>
      <c r="R108" s="162">
        <v>7.5833333333333339</v>
      </c>
      <c r="S108" s="162">
        <v>6.25</v>
      </c>
      <c r="T108" s="171">
        <v>6.9666666666666668</v>
      </c>
      <c r="V108" s="255"/>
      <c r="W108" s="190"/>
      <c r="X108" s="262"/>
      <c r="Y108" s="177">
        <v>7.95</v>
      </c>
      <c r="Z108" s="177">
        <v>5</v>
      </c>
      <c r="AA108" s="179">
        <v>6.9874999999999998</v>
      </c>
      <c r="AC108" s="255"/>
      <c r="AD108" s="190"/>
      <c r="AE108" s="262"/>
      <c r="AF108" s="162">
        <v>6.5</v>
      </c>
      <c r="AG108" s="162">
        <v>6</v>
      </c>
      <c r="AH108" s="171">
        <v>6.833333333333333</v>
      </c>
      <c r="AJ108" s="183"/>
      <c r="AK108" s="190"/>
      <c r="AL108" s="262"/>
      <c r="AM108" s="157">
        <v>6</v>
      </c>
      <c r="AN108" s="157">
        <v>7.5</v>
      </c>
      <c r="AO108" s="167">
        <v>7.833333333333333</v>
      </c>
    </row>
    <row r="109" spans="1:41" x14ac:dyDescent="0.25">
      <c r="A109" s="242"/>
      <c r="B109" s="239"/>
      <c r="C109" s="235"/>
      <c r="D109" s="162">
        <v>7.1666666666666661</v>
      </c>
      <c r="E109" s="162">
        <v>7.25</v>
      </c>
      <c r="F109" s="171">
        <v>7.3541666666666661</v>
      </c>
      <c r="H109" s="252"/>
      <c r="I109" s="239"/>
      <c r="J109" s="235"/>
      <c r="K109" s="162">
        <v>5.375</v>
      </c>
      <c r="L109" s="162">
        <v>4</v>
      </c>
      <c r="M109" s="171">
        <v>5.34375</v>
      </c>
      <c r="O109" s="255"/>
      <c r="P109" s="190"/>
      <c r="Q109" s="262"/>
      <c r="R109" s="162">
        <v>8.25</v>
      </c>
      <c r="S109" s="162">
        <v>7.5</v>
      </c>
      <c r="T109" s="171">
        <v>8.35</v>
      </c>
      <c r="V109" s="255"/>
      <c r="W109" s="190"/>
      <c r="X109" s="262"/>
      <c r="Y109" s="162">
        <v>9.25</v>
      </c>
      <c r="Z109" s="162">
        <v>8.6666666666666679</v>
      </c>
      <c r="AA109" s="171">
        <v>8.4791666666666679</v>
      </c>
      <c r="AC109" s="255"/>
      <c r="AD109" s="190"/>
      <c r="AE109" s="262"/>
      <c r="AF109" s="162">
        <v>8.5</v>
      </c>
      <c r="AG109" s="162">
        <v>7.125</v>
      </c>
      <c r="AH109" s="171">
        <v>7.875</v>
      </c>
      <c r="AJ109" s="183"/>
      <c r="AK109" s="190"/>
      <c r="AL109" s="262"/>
      <c r="AM109" s="157">
        <v>6.6333333333333329</v>
      </c>
      <c r="AN109" s="157">
        <v>5</v>
      </c>
      <c r="AO109" s="167">
        <v>6.8777777777777773</v>
      </c>
    </row>
    <row r="110" spans="1:41" x14ac:dyDescent="0.25">
      <c r="A110" s="242"/>
      <c r="B110" s="239"/>
      <c r="C110" s="235"/>
      <c r="D110" s="162">
        <v>5</v>
      </c>
      <c r="E110" s="162">
        <v>4.5</v>
      </c>
      <c r="F110" s="171">
        <v>5.375</v>
      </c>
      <c r="H110" s="252"/>
      <c r="I110" s="239"/>
      <c r="J110" s="235"/>
      <c r="K110" s="162">
        <v>7.125</v>
      </c>
      <c r="L110" s="162">
        <v>6</v>
      </c>
      <c r="M110" s="171">
        <v>6.78125</v>
      </c>
      <c r="O110" s="255"/>
      <c r="P110" s="190"/>
      <c r="Q110" s="262"/>
      <c r="R110" s="162">
        <v>8.8333333333333321</v>
      </c>
      <c r="S110" s="162">
        <v>8.25</v>
      </c>
      <c r="T110" s="171">
        <v>8.8166666666666664</v>
      </c>
      <c r="V110" s="255"/>
      <c r="W110" s="190"/>
      <c r="X110" s="262"/>
      <c r="Y110" s="162">
        <v>7.65</v>
      </c>
      <c r="Z110" s="162">
        <v>6</v>
      </c>
      <c r="AA110" s="171">
        <v>7.4124999999999996</v>
      </c>
      <c r="AC110" s="255"/>
      <c r="AD110" s="190"/>
      <c r="AE110" s="262"/>
      <c r="AF110" s="162">
        <v>7.833333333333333</v>
      </c>
      <c r="AG110" s="162">
        <v>6</v>
      </c>
      <c r="AH110" s="171">
        <v>7.2777777777777777</v>
      </c>
      <c r="AJ110" s="183"/>
      <c r="AK110" s="190"/>
      <c r="AL110" s="262"/>
      <c r="AM110" s="157">
        <v>6.0833333333333339</v>
      </c>
      <c r="AN110" s="157">
        <v>7</v>
      </c>
      <c r="AO110" s="167">
        <v>6.0277777777777786</v>
      </c>
    </row>
    <row r="111" spans="1:41" x14ac:dyDescent="0.25">
      <c r="A111" s="242"/>
      <c r="B111" s="239"/>
      <c r="C111" s="235"/>
      <c r="D111" s="162">
        <v>5.5</v>
      </c>
      <c r="E111" s="162">
        <v>5.5</v>
      </c>
      <c r="F111" s="171">
        <v>6.25</v>
      </c>
      <c r="H111" s="252"/>
      <c r="I111" s="239"/>
      <c r="J111" s="235"/>
      <c r="K111" s="162">
        <v>2.75</v>
      </c>
      <c r="L111" s="162">
        <v>2.875</v>
      </c>
      <c r="M111" s="171">
        <v>3.40625</v>
      </c>
      <c r="O111" s="255"/>
      <c r="P111" s="190"/>
      <c r="Q111" s="262"/>
      <c r="R111" s="162">
        <v>6.1666666666666661</v>
      </c>
      <c r="S111" s="162">
        <v>5.5</v>
      </c>
      <c r="T111" s="171">
        <v>6.5333333333333332</v>
      </c>
      <c r="V111" s="255"/>
      <c r="W111" s="190"/>
      <c r="X111" s="262"/>
      <c r="Y111" s="162">
        <v>9.25</v>
      </c>
      <c r="Z111" s="162">
        <v>7.75</v>
      </c>
      <c r="AA111" s="171">
        <v>8.25</v>
      </c>
      <c r="AC111" s="255"/>
      <c r="AD111" s="190"/>
      <c r="AE111" s="262"/>
      <c r="AF111" s="162">
        <v>7.3333333333333339</v>
      </c>
      <c r="AG111" s="162">
        <v>8.25</v>
      </c>
      <c r="AH111" s="171">
        <v>8.5277777777777786</v>
      </c>
      <c r="AJ111" s="183"/>
      <c r="AK111" s="190"/>
      <c r="AL111" s="262"/>
      <c r="AM111" s="157">
        <v>6.1666666666666661</v>
      </c>
      <c r="AN111" s="157">
        <v>5.5</v>
      </c>
      <c r="AO111" s="167">
        <v>6.2222222222222214</v>
      </c>
    </row>
    <row r="112" spans="1:41" x14ac:dyDescent="0.25">
      <c r="A112" s="242"/>
      <c r="B112" s="239"/>
      <c r="C112" s="235"/>
      <c r="D112" s="162">
        <v>6.3333333333333339</v>
      </c>
      <c r="E112" s="162">
        <v>6.5</v>
      </c>
      <c r="F112" s="171">
        <v>7.4583333333333339</v>
      </c>
      <c r="H112" s="252"/>
      <c r="I112" s="239"/>
      <c r="J112" s="235"/>
      <c r="K112" s="162">
        <v>8.9499999999999993</v>
      </c>
      <c r="L112" s="162">
        <v>7.25</v>
      </c>
      <c r="M112" s="171">
        <v>8.3000000000000007</v>
      </c>
      <c r="O112" s="255"/>
      <c r="P112" s="190"/>
      <c r="Q112" s="262"/>
      <c r="R112" s="162">
        <v>6.1666666666666661</v>
      </c>
      <c r="S112" s="162">
        <v>5.25</v>
      </c>
      <c r="T112" s="171">
        <v>6.4833333333333325</v>
      </c>
      <c r="V112" s="255"/>
      <c r="W112" s="190"/>
      <c r="X112" s="262"/>
      <c r="Y112" s="162">
        <v>8</v>
      </c>
      <c r="Z112" s="162">
        <v>6.5</v>
      </c>
      <c r="AA112" s="171">
        <v>7.375</v>
      </c>
      <c r="AC112" s="255"/>
      <c r="AD112" s="190"/>
      <c r="AE112" s="262"/>
      <c r="AF112" s="162">
        <v>8.6666666666666679</v>
      </c>
      <c r="AG112" s="162">
        <v>6.25</v>
      </c>
      <c r="AH112" s="171">
        <v>7.9722222222222223</v>
      </c>
      <c r="AJ112" s="183"/>
      <c r="AK112" s="190"/>
      <c r="AL112" s="262"/>
      <c r="AM112" s="157">
        <v>7.3333333333333339</v>
      </c>
      <c r="AN112" s="157">
        <v>9</v>
      </c>
      <c r="AO112" s="167">
        <v>7.7777777777777786</v>
      </c>
    </row>
    <row r="113" spans="1:41" x14ac:dyDescent="0.25">
      <c r="A113" s="242"/>
      <c r="B113" s="239"/>
      <c r="C113" s="235"/>
      <c r="D113" s="162">
        <v>8.3333333333333339</v>
      </c>
      <c r="E113" s="162">
        <v>7.75</v>
      </c>
      <c r="F113" s="171">
        <v>8.5208333333333339</v>
      </c>
      <c r="H113" s="252"/>
      <c r="I113" s="239"/>
      <c r="J113" s="235"/>
      <c r="K113" s="162">
        <v>6.75</v>
      </c>
      <c r="L113" s="162">
        <v>4.75</v>
      </c>
      <c r="M113" s="171">
        <v>6.875</v>
      </c>
      <c r="O113" s="255"/>
      <c r="P113" s="190"/>
      <c r="Q113" s="262"/>
      <c r="R113" s="162">
        <v>8.0833333333333339</v>
      </c>
      <c r="S113" s="162">
        <v>7.25</v>
      </c>
      <c r="T113" s="171">
        <v>7.8666666666666671</v>
      </c>
      <c r="V113" s="255"/>
      <c r="W113" s="190"/>
      <c r="X113" s="262"/>
      <c r="Y113" s="162">
        <v>8.15</v>
      </c>
      <c r="Z113" s="162">
        <v>7</v>
      </c>
      <c r="AA113" s="171">
        <v>7.7874999999999996</v>
      </c>
      <c r="AC113" s="255"/>
      <c r="AD113" s="190"/>
      <c r="AE113" s="262"/>
      <c r="AF113" s="162">
        <v>10</v>
      </c>
      <c r="AG113" s="162">
        <v>9.75</v>
      </c>
      <c r="AH113" s="171">
        <v>9.5833333333333339</v>
      </c>
      <c r="AJ113" s="183"/>
      <c r="AK113" s="190"/>
      <c r="AL113" s="262"/>
      <c r="AM113" s="157">
        <v>5.833333333333333</v>
      </c>
      <c r="AN113" s="157">
        <v>6.5</v>
      </c>
      <c r="AO113" s="167">
        <v>7.1111111111111107</v>
      </c>
    </row>
    <row r="114" spans="1:41" x14ac:dyDescent="0.25">
      <c r="A114" s="242"/>
      <c r="B114" s="239"/>
      <c r="C114" s="235"/>
      <c r="D114" s="162">
        <v>8.8333333333333321</v>
      </c>
      <c r="E114" s="162">
        <v>8</v>
      </c>
      <c r="F114" s="171">
        <v>7.708333333333333</v>
      </c>
      <c r="H114" s="252"/>
      <c r="I114" s="239"/>
      <c r="J114" s="235"/>
      <c r="K114" s="162">
        <v>6.95</v>
      </c>
      <c r="L114" s="162">
        <v>6.625</v>
      </c>
      <c r="M114" s="171">
        <v>7.3937499999999998</v>
      </c>
      <c r="O114" s="255"/>
      <c r="P114" s="190"/>
      <c r="Q114" s="262"/>
      <c r="R114" s="162">
        <v>6.6666666666666661</v>
      </c>
      <c r="S114" s="162">
        <v>7</v>
      </c>
      <c r="T114" s="171">
        <v>6.7333333333333325</v>
      </c>
      <c r="V114" s="255"/>
      <c r="W114" s="190"/>
      <c r="X114" s="262"/>
      <c r="Y114" s="162">
        <v>9.4166666666666679</v>
      </c>
      <c r="Z114" s="162">
        <v>9.25</v>
      </c>
      <c r="AA114" s="171">
        <v>8.9333333333333336</v>
      </c>
      <c r="AC114" s="255"/>
      <c r="AD114" s="190"/>
      <c r="AE114" s="262"/>
      <c r="AF114" s="162">
        <v>8</v>
      </c>
      <c r="AG114" s="162">
        <v>8.3333333333333321</v>
      </c>
      <c r="AH114" s="171">
        <v>8.4444444444444446</v>
      </c>
      <c r="AJ114" s="183"/>
      <c r="AK114" s="190"/>
      <c r="AL114" s="262"/>
      <c r="AM114" s="157">
        <v>6</v>
      </c>
      <c r="AN114" s="157">
        <v>6.5</v>
      </c>
      <c r="AO114" s="167">
        <v>6.833333333333333</v>
      </c>
    </row>
    <row r="115" spans="1:41" x14ac:dyDescent="0.25">
      <c r="A115" s="242"/>
      <c r="B115" s="239"/>
      <c r="C115" s="235"/>
      <c r="D115" s="162">
        <v>5.3333333333333339</v>
      </c>
      <c r="E115" s="162">
        <v>6.25</v>
      </c>
      <c r="F115" s="171">
        <v>6.6458333333333339</v>
      </c>
      <c r="H115" s="252"/>
      <c r="I115" s="239"/>
      <c r="J115" s="235"/>
      <c r="K115" s="162">
        <v>8.15</v>
      </c>
      <c r="L115" s="162">
        <v>7.5</v>
      </c>
      <c r="M115" s="171">
        <v>7.6624999999999996</v>
      </c>
      <c r="O115" s="255"/>
      <c r="P115" s="190"/>
      <c r="Q115" s="262"/>
      <c r="R115" s="162">
        <v>7.3333333333333339</v>
      </c>
      <c r="S115" s="162">
        <v>7.5</v>
      </c>
      <c r="T115" s="171">
        <v>7.7666666666666675</v>
      </c>
      <c r="V115" s="255"/>
      <c r="W115" s="190"/>
      <c r="X115" s="262"/>
      <c r="Y115" s="162">
        <v>8.25</v>
      </c>
      <c r="Z115" s="162">
        <v>7.5</v>
      </c>
      <c r="AA115" s="171">
        <v>7.9375</v>
      </c>
      <c r="AC115" s="255"/>
      <c r="AD115" s="190"/>
      <c r="AE115" s="262"/>
      <c r="AF115" s="162">
        <v>9.8333333333333321</v>
      </c>
      <c r="AG115" s="162">
        <v>9.5</v>
      </c>
      <c r="AH115" s="171">
        <v>9.4444444444444446</v>
      </c>
      <c r="AJ115" s="183"/>
      <c r="AK115" s="190"/>
      <c r="AL115" s="262"/>
      <c r="AM115" s="157">
        <v>6.5</v>
      </c>
      <c r="AN115" s="157">
        <v>8</v>
      </c>
      <c r="AO115" s="167">
        <v>7.833333333333333</v>
      </c>
    </row>
    <row r="116" spans="1:41" x14ac:dyDescent="0.25">
      <c r="A116" s="242"/>
      <c r="B116" s="239"/>
      <c r="C116" s="235"/>
      <c r="D116" s="162">
        <v>5</v>
      </c>
      <c r="E116" s="162">
        <v>5</v>
      </c>
      <c r="F116" s="171">
        <v>6</v>
      </c>
      <c r="H116" s="252"/>
      <c r="I116" s="239"/>
      <c r="J116" s="235"/>
      <c r="K116" s="162">
        <v>7.625</v>
      </c>
      <c r="L116" s="162">
        <v>7.125</v>
      </c>
      <c r="M116" s="171">
        <v>7.6875</v>
      </c>
      <c r="O116" s="255"/>
      <c r="P116" s="190"/>
      <c r="Q116" s="262"/>
      <c r="R116" s="162">
        <v>6.3333333333333339</v>
      </c>
      <c r="S116" s="162">
        <v>6</v>
      </c>
      <c r="T116" s="171">
        <v>7.2666666666666675</v>
      </c>
      <c r="V116" s="255"/>
      <c r="W116" s="190"/>
      <c r="X116" s="262"/>
      <c r="Y116" s="162">
        <v>6.625</v>
      </c>
      <c r="Z116" s="162">
        <v>6</v>
      </c>
      <c r="AA116" s="171">
        <v>6.65625</v>
      </c>
      <c r="AC116" s="255"/>
      <c r="AD116" s="190"/>
      <c r="AE116" s="262"/>
      <c r="AF116" s="162">
        <v>5.8333333333333339</v>
      </c>
      <c r="AG116" s="162">
        <v>5.625</v>
      </c>
      <c r="AH116" s="171">
        <v>6.4861111111111116</v>
      </c>
      <c r="AJ116" s="183"/>
      <c r="AK116" s="190"/>
      <c r="AL116" s="262"/>
      <c r="AM116" s="157">
        <v>8.2083333333333339</v>
      </c>
      <c r="AN116" s="157">
        <v>8.5</v>
      </c>
      <c r="AO116" s="167">
        <v>8.9027777777777786</v>
      </c>
    </row>
    <row r="117" spans="1:41" x14ac:dyDescent="0.25">
      <c r="A117" s="242"/>
      <c r="B117" s="239"/>
      <c r="C117" s="235"/>
      <c r="D117" s="162">
        <v>9.5</v>
      </c>
      <c r="E117" s="162">
        <v>9</v>
      </c>
      <c r="F117" s="171">
        <v>9.375</v>
      </c>
      <c r="H117" s="252"/>
      <c r="I117" s="239"/>
      <c r="J117" s="235"/>
      <c r="K117" s="162">
        <v>4</v>
      </c>
      <c r="L117" s="162">
        <v>2.875</v>
      </c>
      <c r="M117" s="171">
        <v>3.96875</v>
      </c>
      <c r="O117" s="255"/>
      <c r="P117" s="190"/>
      <c r="Q117" s="262"/>
      <c r="R117" s="162">
        <v>5.9166666666666661</v>
      </c>
      <c r="S117" s="162">
        <v>6.5</v>
      </c>
      <c r="T117" s="171">
        <v>6.6833333333333327</v>
      </c>
      <c r="V117" s="255"/>
      <c r="W117" s="190"/>
      <c r="X117" s="262"/>
      <c r="Y117" s="162">
        <v>8.5</v>
      </c>
      <c r="Z117" s="162">
        <v>7</v>
      </c>
      <c r="AA117" s="171">
        <v>7.375</v>
      </c>
      <c r="AC117" s="255"/>
      <c r="AD117" s="190"/>
      <c r="AE117" s="262"/>
      <c r="AF117" s="162">
        <v>8.1666666666666679</v>
      </c>
      <c r="AG117" s="162">
        <v>7.375</v>
      </c>
      <c r="AH117" s="171">
        <v>7.8472222222222223</v>
      </c>
      <c r="AJ117" s="183"/>
      <c r="AK117" s="190"/>
      <c r="AL117" s="262"/>
      <c r="AM117" s="157">
        <v>7.8333333333333339</v>
      </c>
      <c r="AN117" s="157">
        <v>9.25</v>
      </c>
      <c r="AO117" s="167">
        <v>8.6944444444444446</v>
      </c>
    </row>
    <row r="118" spans="1:41" x14ac:dyDescent="0.25">
      <c r="A118" s="242"/>
      <c r="B118" s="239"/>
      <c r="C118" s="235"/>
      <c r="D118" s="162">
        <v>7.8333333333333339</v>
      </c>
      <c r="E118" s="162">
        <v>7.5</v>
      </c>
      <c r="F118" s="171">
        <v>7.8333333333333339</v>
      </c>
      <c r="H118" s="252"/>
      <c r="I118" s="239"/>
      <c r="J118" s="235"/>
      <c r="K118" s="163">
        <v>7.1</v>
      </c>
      <c r="L118" s="163">
        <v>6</v>
      </c>
      <c r="M118" s="172">
        <v>7.0250000000000004</v>
      </c>
      <c r="O118" s="255"/>
      <c r="P118" s="190"/>
      <c r="Q118" s="262"/>
      <c r="R118" s="162">
        <v>5.75</v>
      </c>
      <c r="S118" s="162">
        <v>5.5</v>
      </c>
      <c r="T118" s="171">
        <v>6.05</v>
      </c>
      <c r="V118" s="255"/>
      <c r="W118" s="190"/>
      <c r="X118" s="262"/>
      <c r="Y118" s="162">
        <v>6</v>
      </c>
      <c r="Z118" s="162">
        <v>3</v>
      </c>
      <c r="AA118" s="171">
        <v>5.2</v>
      </c>
      <c r="AC118" s="255"/>
      <c r="AD118" s="190"/>
      <c r="AE118" s="262"/>
      <c r="AF118" s="162">
        <v>9.3333333333333321</v>
      </c>
      <c r="AG118" s="162">
        <v>7.8</v>
      </c>
      <c r="AH118" s="171">
        <v>8.3777777777777782</v>
      </c>
      <c r="AJ118" s="183"/>
      <c r="AK118" s="190"/>
      <c r="AL118" s="262"/>
      <c r="AM118" s="157">
        <v>8.3333333333333321</v>
      </c>
      <c r="AN118" s="157">
        <v>8</v>
      </c>
      <c r="AO118" s="167">
        <v>8.4444444444444446</v>
      </c>
    </row>
    <row r="119" spans="1:41" x14ac:dyDescent="0.25">
      <c r="A119" s="242"/>
      <c r="B119" s="239"/>
      <c r="C119" s="235"/>
      <c r="D119" s="162">
        <v>5</v>
      </c>
      <c r="E119" s="162">
        <v>5</v>
      </c>
      <c r="F119" s="171">
        <v>5.75</v>
      </c>
      <c r="H119" s="252"/>
      <c r="I119" s="239"/>
      <c r="J119" s="235"/>
      <c r="K119" s="164">
        <v>9.8333333333333321</v>
      </c>
      <c r="L119" s="164">
        <v>9.25</v>
      </c>
      <c r="M119" s="174">
        <v>8.6166666666666654</v>
      </c>
      <c r="O119" s="255"/>
      <c r="P119" s="190"/>
      <c r="Q119" s="262"/>
      <c r="R119" s="162">
        <v>7.0833333333333339</v>
      </c>
      <c r="S119" s="162">
        <v>7</v>
      </c>
      <c r="T119" s="171">
        <v>7.6166666666666671</v>
      </c>
      <c r="V119" s="255"/>
      <c r="W119" s="190"/>
      <c r="X119" s="262"/>
      <c r="Y119" s="162">
        <v>5.8333333333333339</v>
      </c>
      <c r="Z119" s="162">
        <v>4.5</v>
      </c>
      <c r="AA119" s="171">
        <v>6.666666666666667</v>
      </c>
      <c r="AC119" s="255"/>
      <c r="AD119" s="190"/>
      <c r="AE119" s="262"/>
      <c r="AF119" s="162">
        <v>5.1666666666666661</v>
      </c>
      <c r="AG119" s="162">
        <v>5.625</v>
      </c>
      <c r="AH119" s="171">
        <v>5.9305555555555545</v>
      </c>
      <c r="AJ119" s="183"/>
      <c r="AK119" s="190"/>
      <c r="AL119" s="262"/>
      <c r="AM119" s="157">
        <v>7.6666666666666661</v>
      </c>
      <c r="AN119" s="157">
        <v>5</v>
      </c>
      <c r="AO119" s="167">
        <v>6.8888888888888884</v>
      </c>
    </row>
    <row r="120" spans="1:41" x14ac:dyDescent="0.25">
      <c r="A120" s="242"/>
      <c r="B120" s="239"/>
      <c r="C120" s="235"/>
      <c r="D120" s="162">
        <v>5.1666666666666661</v>
      </c>
      <c r="E120" s="162">
        <v>5</v>
      </c>
      <c r="F120" s="171">
        <v>6.0416666666666661</v>
      </c>
      <c r="H120" s="252"/>
      <c r="I120" s="239"/>
      <c r="J120" s="235"/>
      <c r="K120" s="162">
        <v>8</v>
      </c>
      <c r="L120" s="162">
        <v>7.25</v>
      </c>
      <c r="M120" s="171">
        <v>7.05</v>
      </c>
      <c r="O120" s="255"/>
      <c r="P120" s="190"/>
      <c r="Q120" s="262"/>
      <c r="R120" s="162">
        <v>5.5</v>
      </c>
      <c r="S120" s="162">
        <v>5.75</v>
      </c>
      <c r="T120" s="171">
        <v>7.25</v>
      </c>
      <c r="V120" s="255"/>
      <c r="W120" s="190"/>
      <c r="X120" s="262"/>
      <c r="Y120" s="162">
        <v>7.25</v>
      </c>
      <c r="Z120" s="162">
        <v>6.25</v>
      </c>
      <c r="AA120" s="171">
        <v>7.375</v>
      </c>
      <c r="AC120" s="255"/>
      <c r="AD120" s="190"/>
      <c r="AE120" s="262"/>
      <c r="AF120" s="162"/>
      <c r="AG120" s="162"/>
      <c r="AH120" s="171"/>
      <c r="AJ120" s="183"/>
      <c r="AK120" s="190"/>
      <c r="AL120" s="262"/>
      <c r="AM120" s="157">
        <v>5.7750000000000004</v>
      </c>
      <c r="AN120" s="157"/>
      <c r="AO120" s="167">
        <v>6.8875000000000002</v>
      </c>
    </row>
    <row r="121" spans="1:41" x14ac:dyDescent="0.25">
      <c r="A121" s="242"/>
      <c r="B121" s="239"/>
      <c r="C121" s="235"/>
      <c r="D121" s="162">
        <v>8.1666666666666679</v>
      </c>
      <c r="E121" s="162">
        <v>6.5</v>
      </c>
      <c r="F121" s="171">
        <v>7.166666666666667</v>
      </c>
      <c r="H121" s="252"/>
      <c r="I121" s="239"/>
      <c r="J121" s="235"/>
      <c r="K121" s="162">
        <v>5.6666666666666661</v>
      </c>
      <c r="L121" s="162">
        <v>5.25</v>
      </c>
      <c r="M121" s="171">
        <v>6.1833333333333327</v>
      </c>
      <c r="O121" s="255"/>
      <c r="P121" s="190"/>
      <c r="Q121" s="262"/>
      <c r="R121" s="162">
        <v>5.0833333333333339</v>
      </c>
      <c r="S121" s="162">
        <v>3.25</v>
      </c>
      <c r="T121" s="171">
        <v>5.0666666666666673</v>
      </c>
      <c r="V121" s="255"/>
      <c r="W121" s="190"/>
      <c r="X121" s="262"/>
      <c r="Y121" s="162">
        <v>9</v>
      </c>
      <c r="Z121" s="162">
        <v>8.25</v>
      </c>
      <c r="AA121" s="171">
        <v>8.5625</v>
      </c>
      <c r="AC121" s="255"/>
      <c r="AD121" s="190"/>
      <c r="AE121" s="262"/>
      <c r="AF121" s="162">
        <v>7</v>
      </c>
      <c r="AG121" s="162">
        <v>6.875</v>
      </c>
      <c r="AH121" s="171">
        <v>7.625</v>
      </c>
      <c r="AJ121" s="183"/>
      <c r="AK121" s="190"/>
      <c r="AL121" s="262"/>
      <c r="AM121" s="157">
        <v>5.3</v>
      </c>
      <c r="AN121" s="157"/>
      <c r="AO121" s="167">
        <v>6.15</v>
      </c>
    </row>
    <row r="122" spans="1:41" x14ac:dyDescent="0.25">
      <c r="A122" s="242"/>
      <c r="B122" s="239"/>
      <c r="C122" s="235"/>
      <c r="D122" s="162">
        <v>5</v>
      </c>
      <c r="E122" s="162">
        <v>5</v>
      </c>
      <c r="F122" s="171">
        <v>5.5</v>
      </c>
      <c r="H122" s="252"/>
      <c r="I122" s="239"/>
      <c r="J122" s="235"/>
      <c r="K122" s="162">
        <v>5.5</v>
      </c>
      <c r="L122" s="162">
        <v>5.25</v>
      </c>
      <c r="M122" s="171">
        <v>6.55</v>
      </c>
      <c r="O122" s="255"/>
      <c r="P122" s="190"/>
      <c r="Q122" s="262"/>
      <c r="R122" s="162">
        <v>5.1666666666666661</v>
      </c>
      <c r="S122" s="162">
        <v>5</v>
      </c>
      <c r="T122" s="171">
        <v>5.2333333333333325</v>
      </c>
      <c r="V122" s="255"/>
      <c r="W122" s="190"/>
      <c r="X122" s="262"/>
      <c r="Y122" s="162">
        <v>5.75</v>
      </c>
      <c r="Z122" s="162">
        <v>4.25</v>
      </c>
      <c r="AA122" s="171">
        <v>5.25</v>
      </c>
      <c r="AC122" s="255"/>
      <c r="AD122" s="190"/>
      <c r="AE122" s="262"/>
      <c r="AF122" s="162">
        <v>9.1666666666666679</v>
      </c>
      <c r="AG122" s="162">
        <v>6.625</v>
      </c>
      <c r="AH122" s="171">
        <v>7.9305555555555562</v>
      </c>
      <c r="AJ122" s="183"/>
      <c r="AK122" s="190"/>
      <c r="AL122" s="262"/>
      <c r="AM122" s="157">
        <v>4.166666666666667</v>
      </c>
      <c r="AN122" s="157"/>
      <c r="AO122" s="167">
        <v>5.041666666666667</v>
      </c>
    </row>
    <row r="123" spans="1:41" x14ac:dyDescent="0.25">
      <c r="A123" s="242"/>
      <c r="B123" s="239"/>
      <c r="C123" s="235"/>
      <c r="D123" s="162">
        <v>5.3333333333333339</v>
      </c>
      <c r="E123" s="162">
        <v>6.25</v>
      </c>
      <c r="F123" s="171">
        <v>6.3958333333333339</v>
      </c>
      <c r="H123" s="252"/>
      <c r="I123" s="239"/>
      <c r="J123" s="235"/>
      <c r="K123" s="162">
        <v>7</v>
      </c>
      <c r="L123" s="162">
        <v>5.75</v>
      </c>
      <c r="M123" s="171">
        <v>7.35</v>
      </c>
      <c r="O123" s="255"/>
      <c r="P123" s="190"/>
      <c r="Q123" s="262"/>
      <c r="R123" s="162">
        <v>6.5</v>
      </c>
      <c r="S123" s="162">
        <v>5.25</v>
      </c>
      <c r="T123" s="171">
        <v>7.35</v>
      </c>
      <c r="V123" s="255"/>
      <c r="W123" s="190"/>
      <c r="X123" s="262"/>
      <c r="Y123" s="162">
        <v>5.875</v>
      </c>
      <c r="Z123" s="162">
        <v>5</v>
      </c>
      <c r="AA123" s="171">
        <v>5.96875</v>
      </c>
      <c r="AC123" s="255"/>
      <c r="AD123" s="190"/>
      <c r="AE123" s="262"/>
      <c r="AF123" s="162">
        <v>9.8333333333333321</v>
      </c>
      <c r="AG123" s="162">
        <v>8</v>
      </c>
      <c r="AH123" s="171">
        <v>8.9444444444444446</v>
      </c>
      <c r="AJ123" s="183"/>
      <c r="AK123" s="190"/>
      <c r="AL123" s="262"/>
      <c r="AM123" s="157">
        <v>5.333333333333333</v>
      </c>
      <c r="AN123" s="157">
        <v>6.25</v>
      </c>
      <c r="AO123" s="167">
        <v>5.8611111111111107</v>
      </c>
    </row>
    <row r="124" spans="1:41" x14ac:dyDescent="0.25">
      <c r="A124" s="242"/>
      <c r="B124" s="239"/>
      <c r="C124" s="235"/>
      <c r="D124" s="162">
        <v>9.1666666666666679</v>
      </c>
      <c r="E124" s="162">
        <v>8.5</v>
      </c>
      <c r="F124" s="171">
        <v>8.9166666666666679</v>
      </c>
      <c r="H124" s="252"/>
      <c r="I124" s="239"/>
      <c r="J124" s="235"/>
      <c r="K124" s="162">
        <v>4.8333333333333339</v>
      </c>
      <c r="L124" s="162">
        <v>4</v>
      </c>
      <c r="M124" s="171">
        <v>5.166666666666667</v>
      </c>
      <c r="O124" s="255"/>
      <c r="P124" s="190"/>
      <c r="Q124" s="262"/>
      <c r="R124" s="162">
        <v>9.0833333333333321</v>
      </c>
      <c r="S124" s="162">
        <v>8.25</v>
      </c>
      <c r="T124" s="171">
        <v>8.466666666666665</v>
      </c>
      <c r="V124" s="255"/>
      <c r="W124" s="190"/>
      <c r="X124" s="262"/>
      <c r="Y124" s="162">
        <v>8</v>
      </c>
      <c r="Z124" s="162">
        <v>6.25</v>
      </c>
      <c r="AA124" s="171">
        <v>7.3125</v>
      </c>
      <c r="AC124" s="255"/>
      <c r="AD124" s="190"/>
      <c r="AE124" s="262"/>
      <c r="AF124" s="162">
        <v>4.9166666666666661</v>
      </c>
      <c r="AG124" s="162">
        <v>3.6666666666666665</v>
      </c>
      <c r="AH124" s="171">
        <v>5.5277777777777777</v>
      </c>
      <c r="AJ124" s="183"/>
      <c r="AK124" s="190"/>
      <c r="AL124" s="262"/>
      <c r="AM124" s="157">
        <v>6.9666666666666668</v>
      </c>
      <c r="AN124" s="157">
        <v>5</v>
      </c>
      <c r="AO124" s="167">
        <v>5.9888888888888898</v>
      </c>
    </row>
    <row r="125" spans="1:41" x14ac:dyDescent="0.25">
      <c r="A125" s="242"/>
      <c r="B125" s="239"/>
      <c r="C125" s="235"/>
      <c r="D125" s="162">
        <v>9</v>
      </c>
      <c r="E125" s="162">
        <v>8</v>
      </c>
      <c r="F125" s="171">
        <v>7.75</v>
      </c>
      <c r="H125" s="252"/>
      <c r="I125" s="239"/>
      <c r="J125" s="235"/>
      <c r="K125" s="162">
        <v>5.1666666666666661</v>
      </c>
      <c r="L125" s="162">
        <v>5</v>
      </c>
      <c r="M125" s="171">
        <v>3.833333333333333</v>
      </c>
      <c r="O125" s="255"/>
      <c r="P125" s="190"/>
      <c r="Q125" s="262"/>
      <c r="R125" s="162">
        <v>4.75</v>
      </c>
      <c r="S125" s="162">
        <v>4.5</v>
      </c>
      <c r="T125" s="171">
        <v>5.25</v>
      </c>
      <c r="V125" s="255"/>
      <c r="W125" s="190"/>
      <c r="X125" s="262"/>
      <c r="Y125" s="162">
        <v>6.5</v>
      </c>
      <c r="Z125" s="162">
        <v>4.75</v>
      </c>
      <c r="AA125" s="171">
        <v>6.5625</v>
      </c>
      <c r="AC125" s="255"/>
      <c r="AD125" s="190"/>
      <c r="AE125" s="262"/>
      <c r="AF125" s="162">
        <v>5</v>
      </c>
      <c r="AG125" s="162">
        <v>6.5</v>
      </c>
      <c r="AH125" s="171">
        <v>5.833333333333333</v>
      </c>
      <c r="AJ125" s="183"/>
      <c r="AK125" s="190"/>
      <c r="AL125" s="262"/>
      <c r="AM125" s="157">
        <v>6</v>
      </c>
      <c r="AN125" s="157">
        <v>5</v>
      </c>
      <c r="AO125" s="167">
        <v>6.666666666666667</v>
      </c>
    </row>
    <row r="126" spans="1:41" x14ac:dyDescent="0.25">
      <c r="A126" s="242"/>
      <c r="B126" s="239"/>
      <c r="C126" s="235"/>
      <c r="D126" s="162">
        <v>7.8333333333333339</v>
      </c>
      <c r="E126" s="162">
        <v>5.75</v>
      </c>
      <c r="F126" s="171">
        <v>7.6458333333333339</v>
      </c>
      <c r="H126" s="252"/>
      <c r="I126" s="239"/>
      <c r="J126" s="235"/>
      <c r="K126" s="162">
        <v>9.8333333333333321</v>
      </c>
      <c r="L126" s="162">
        <v>9.5</v>
      </c>
      <c r="M126" s="171">
        <v>8.6666666666666661</v>
      </c>
      <c r="O126" s="255"/>
      <c r="P126" s="190"/>
      <c r="Q126" s="262"/>
      <c r="R126" s="162">
        <v>5.0833333333333339</v>
      </c>
      <c r="S126" s="162">
        <v>4.5</v>
      </c>
      <c r="T126" s="171">
        <v>4.5166666666666675</v>
      </c>
      <c r="V126" s="255"/>
      <c r="W126" s="190"/>
      <c r="X126" s="262"/>
      <c r="Y126" s="162">
        <v>5.875</v>
      </c>
      <c r="Z126" s="162">
        <v>4.25</v>
      </c>
      <c r="AA126" s="171">
        <v>5.53125</v>
      </c>
      <c r="AC126" s="255"/>
      <c r="AD126" s="190"/>
      <c r="AE126" s="262"/>
      <c r="AF126" s="162">
        <v>5.5833333333333339</v>
      </c>
      <c r="AG126" s="162">
        <v>5.25</v>
      </c>
      <c r="AH126" s="171">
        <v>5.6111111111111116</v>
      </c>
      <c r="AJ126" s="183"/>
      <c r="AK126" s="190"/>
      <c r="AL126" s="262"/>
      <c r="AM126" s="154">
        <v>7.3333333333333339</v>
      </c>
      <c r="AN126" s="154">
        <v>6.5</v>
      </c>
      <c r="AO126" s="180">
        <v>7.6111111111111116</v>
      </c>
    </row>
    <row r="127" spans="1:41" x14ac:dyDescent="0.25">
      <c r="A127" s="242"/>
      <c r="B127" s="239"/>
      <c r="C127" s="235"/>
      <c r="D127" s="162">
        <v>9.1666666666666679</v>
      </c>
      <c r="E127" s="162">
        <v>8</v>
      </c>
      <c r="F127" s="171">
        <v>8.7916666666666679</v>
      </c>
      <c r="H127" s="252"/>
      <c r="I127" s="239"/>
      <c r="J127" s="235"/>
      <c r="K127" s="162">
        <v>6.5</v>
      </c>
      <c r="L127" s="162">
        <v>6.5</v>
      </c>
      <c r="M127" s="171">
        <v>6.8</v>
      </c>
      <c r="O127" s="255"/>
      <c r="P127" s="190"/>
      <c r="Q127" s="262"/>
      <c r="R127" s="162">
        <v>7.1666666666666661</v>
      </c>
      <c r="S127" s="162">
        <v>6.5</v>
      </c>
      <c r="T127" s="171">
        <v>7.333333333333333</v>
      </c>
      <c r="V127" s="255"/>
      <c r="W127" s="190"/>
      <c r="X127" s="262"/>
      <c r="Y127" s="162">
        <v>6.125</v>
      </c>
      <c r="Z127" s="162">
        <v>4.5</v>
      </c>
      <c r="AA127" s="171">
        <v>6.65625</v>
      </c>
      <c r="AC127" s="255"/>
      <c r="AD127" s="190"/>
      <c r="AE127" s="262"/>
      <c r="AF127" s="162">
        <v>7.875</v>
      </c>
      <c r="AG127" s="162">
        <v>7.5</v>
      </c>
      <c r="AH127" s="171">
        <v>8.4583333333333339</v>
      </c>
      <c r="AJ127" s="183"/>
      <c r="AK127" s="190"/>
      <c r="AL127" s="262"/>
      <c r="AM127" s="157">
        <v>8.75</v>
      </c>
      <c r="AN127" s="157">
        <v>7.3333333333333339</v>
      </c>
      <c r="AO127" s="167">
        <v>8.3611111111111125</v>
      </c>
    </row>
    <row r="128" spans="1:41" x14ac:dyDescent="0.25">
      <c r="A128" s="242"/>
      <c r="B128" s="239"/>
      <c r="C128" s="235"/>
      <c r="D128" s="162">
        <v>4.8333333333333339</v>
      </c>
      <c r="E128" s="162">
        <v>5</v>
      </c>
      <c r="F128" s="171">
        <v>5.4583333333333339</v>
      </c>
      <c r="H128" s="252"/>
      <c r="I128" s="239"/>
      <c r="J128" s="235"/>
      <c r="K128" s="162">
        <v>5.8333333333333339</v>
      </c>
      <c r="L128" s="162">
        <v>5.25</v>
      </c>
      <c r="M128" s="171">
        <v>6.8166666666666673</v>
      </c>
      <c r="O128" s="255"/>
      <c r="P128" s="190"/>
      <c r="Q128" s="262"/>
      <c r="R128" s="162">
        <v>6.1666666666666661</v>
      </c>
      <c r="S128" s="162">
        <v>7</v>
      </c>
      <c r="T128" s="171">
        <v>6.6333333333333329</v>
      </c>
      <c r="V128" s="255"/>
      <c r="W128" s="190"/>
      <c r="X128" s="262"/>
      <c r="Y128" s="162">
        <v>3.5</v>
      </c>
      <c r="Z128" s="162">
        <v>1</v>
      </c>
      <c r="AA128" s="171">
        <v>2.9</v>
      </c>
      <c r="AC128" s="255"/>
      <c r="AD128" s="190"/>
      <c r="AE128" s="262"/>
      <c r="AF128" s="162">
        <v>8.125</v>
      </c>
      <c r="AG128" s="162">
        <v>6</v>
      </c>
      <c r="AH128" s="171">
        <v>7.708333333333333</v>
      </c>
      <c r="AJ128" s="183"/>
      <c r="AK128" s="190"/>
      <c r="AL128" s="262"/>
      <c r="AM128" s="157">
        <v>9.5</v>
      </c>
      <c r="AN128" s="157">
        <v>9.1666666666666679</v>
      </c>
      <c r="AO128" s="167">
        <v>9.5555555555555554</v>
      </c>
    </row>
    <row r="129" spans="1:41" x14ac:dyDescent="0.25">
      <c r="A129" s="242"/>
      <c r="B129" s="239"/>
      <c r="C129" s="235"/>
      <c r="D129" s="162">
        <v>7.3333333333333339</v>
      </c>
      <c r="E129" s="162">
        <v>7.25</v>
      </c>
      <c r="F129" s="171">
        <v>7.6458333333333339</v>
      </c>
      <c r="H129" s="252"/>
      <c r="I129" s="239"/>
      <c r="J129" s="235"/>
      <c r="K129" s="162">
        <v>5.6666666666666661</v>
      </c>
      <c r="L129" s="162">
        <v>5.5</v>
      </c>
      <c r="M129" s="171">
        <v>6.0333333333333332</v>
      </c>
      <c r="O129" s="255"/>
      <c r="P129" s="190"/>
      <c r="Q129" s="262"/>
      <c r="R129" s="162">
        <v>6.25</v>
      </c>
      <c r="S129" s="162">
        <v>6.25</v>
      </c>
      <c r="T129" s="171">
        <v>6.9</v>
      </c>
      <c r="V129" s="255"/>
      <c r="W129" s="190"/>
      <c r="X129" s="262"/>
      <c r="Y129" s="162">
        <v>8.25</v>
      </c>
      <c r="Z129" s="162">
        <v>8</v>
      </c>
      <c r="AA129" s="171">
        <v>8.0625</v>
      </c>
      <c r="AC129" s="255"/>
      <c r="AD129" s="190"/>
      <c r="AE129" s="262"/>
      <c r="AF129" s="162">
        <v>7.3333333333333339</v>
      </c>
      <c r="AG129" s="162">
        <v>7.25</v>
      </c>
      <c r="AH129" s="171">
        <v>7.8611111111111116</v>
      </c>
      <c r="AJ129" s="183"/>
      <c r="AK129" s="190"/>
      <c r="AL129" s="262"/>
      <c r="AM129" s="157">
        <v>10</v>
      </c>
      <c r="AN129" s="157">
        <v>9.3333333333333321</v>
      </c>
      <c r="AO129" s="167">
        <v>9.7777777777777768</v>
      </c>
    </row>
    <row r="130" spans="1:41" x14ac:dyDescent="0.25">
      <c r="A130" s="242"/>
      <c r="B130" s="239"/>
      <c r="C130" s="235"/>
      <c r="D130" s="162">
        <v>6</v>
      </c>
      <c r="E130" s="162">
        <v>5</v>
      </c>
      <c r="F130" s="171">
        <v>6.25</v>
      </c>
      <c r="H130" s="252"/>
      <c r="I130" s="239"/>
      <c r="J130" s="235"/>
      <c r="K130" s="162">
        <v>8.8333333333333321</v>
      </c>
      <c r="L130" s="162">
        <v>7.75</v>
      </c>
      <c r="M130" s="171">
        <v>7.9166666666666661</v>
      </c>
      <c r="O130" s="255"/>
      <c r="P130" s="190"/>
      <c r="Q130" s="262"/>
      <c r="R130" s="162">
        <v>6.9166666666666661</v>
      </c>
      <c r="S130" s="162">
        <v>7</v>
      </c>
      <c r="T130" s="171">
        <v>7.9833333333333325</v>
      </c>
      <c r="V130" s="255"/>
      <c r="W130" s="190"/>
      <c r="X130" s="262"/>
      <c r="Y130" s="162">
        <v>7.5</v>
      </c>
      <c r="Z130" s="162">
        <v>6.3333333333333339</v>
      </c>
      <c r="AA130" s="171">
        <v>7.7083333333333339</v>
      </c>
      <c r="AC130" s="255"/>
      <c r="AD130" s="190"/>
      <c r="AE130" s="262"/>
      <c r="AF130" s="162"/>
      <c r="AG130" s="162"/>
      <c r="AH130" s="171"/>
      <c r="AJ130" s="183"/>
      <c r="AK130" s="190"/>
      <c r="AL130" s="262"/>
      <c r="AM130" s="157">
        <v>6.8333333333333339</v>
      </c>
      <c r="AN130" s="157">
        <v>5</v>
      </c>
      <c r="AO130" s="167">
        <v>6.9444444444444455</v>
      </c>
    </row>
    <row r="131" spans="1:41" x14ac:dyDescent="0.25">
      <c r="A131" s="242"/>
      <c r="B131" s="239"/>
      <c r="C131" s="235"/>
      <c r="D131" s="162">
        <v>6.3333333333333339</v>
      </c>
      <c r="E131" s="162">
        <v>5.25</v>
      </c>
      <c r="F131" s="171">
        <v>6.3958333333333339</v>
      </c>
      <c r="H131" s="252"/>
      <c r="I131" s="239"/>
      <c r="J131" s="235"/>
      <c r="K131" s="162">
        <v>7</v>
      </c>
      <c r="L131" s="162">
        <v>5.5</v>
      </c>
      <c r="M131" s="171">
        <v>6.9</v>
      </c>
      <c r="O131" s="255"/>
      <c r="P131" s="190"/>
      <c r="Q131" s="262"/>
      <c r="R131" s="162">
        <v>7.1666666666666661</v>
      </c>
      <c r="S131" s="162">
        <v>7.5</v>
      </c>
      <c r="T131" s="171">
        <v>7.7333333333333325</v>
      </c>
      <c r="V131" s="255"/>
      <c r="W131" s="190"/>
      <c r="X131" s="262"/>
      <c r="Y131" s="162">
        <v>7.875</v>
      </c>
      <c r="Z131" s="162">
        <v>6.5</v>
      </c>
      <c r="AA131" s="171">
        <v>7.84375</v>
      </c>
      <c r="AC131" s="255"/>
      <c r="AD131" s="190"/>
      <c r="AE131" s="262"/>
      <c r="AF131" s="162">
        <v>5.5</v>
      </c>
      <c r="AG131" s="162">
        <v>5.3333333333333339</v>
      </c>
      <c r="AH131" s="171">
        <v>6.2777777777777786</v>
      </c>
      <c r="AJ131" s="183"/>
      <c r="AK131" s="190"/>
      <c r="AL131" s="262"/>
      <c r="AM131" s="157">
        <v>8.5833333333333321</v>
      </c>
      <c r="AN131" s="157">
        <v>8</v>
      </c>
      <c r="AO131" s="167">
        <v>8.8611111111111107</v>
      </c>
    </row>
    <row r="132" spans="1:41" x14ac:dyDescent="0.25">
      <c r="A132" s="242"/>
      <c r="B132" s="239"/>
      <c r="C132" s="235"/>
      <c r="D132" s="162">
        <v>5.5</v>
      </c>
      <c r="E132" s="162">
        <v>5.25</v>
      </c>
      <c r="F132" s="171">
        <v>5.9375</v>
      </c>
      <c r="H132" s="252"/>
      <c r="I132" s="239"/>
      <c r="J132" s="235"/>
      <c r="K132" s="162">
        <v>6.6666666666666661</v>
      </c>
      <c r="L132" s="162">
        <v>5.75</v>
      </c>
      <c r="M132" s="171">
        <v>6.083333333333333</v>
      </c>
      <c r="O132" s="255"/>
      <c r="P132" s="190"/>
      <c r="Q132" s="262"/>
      <c r="R132" s="162">
        <v>6.3333333333333339</v>
      </c>
      <c r="S132" s="162">
        <v>6.5</v>
      </c>
      <c r="T132" s="171">
        <v>7.9666666666666668</v>
      </c>
      <c r="V132" s="255"/>
      <c r="W132" s="190"/>
      <c r="X132" s="262"/>
      <c r="Y132" s="162">
        <v>6.85</v>
      </c>
      <c r="Z132" s="162">
        <v>6</v>
      </c>
      <c r="AA132" s="171">
        <v>7.4625000000000004</v>
      </c>
      <c r="AC132" s="255"/>
      <c r="AD132" s="190"/>
      <c r="AE132" s="262"/>
      <c r="AF132" s="162">
        <v>8</v>
      </c>
      <c r="AG132" s="162">
        <v>6.25</v>
      </c>
      <c r="AH132" s="171">
        <v>7.416666666666667</v>
      </c>
      <c r="AJ132" s="183"/>
      <c r="AK132" s="190"/>
      <c r="AL132" s="262"/>
      <c r="AM132" s="157">
        <v>6.1666666666666661</v>
      </c>
      <c r="AN132" s="157">
        <v>5</v>
      </c>
      <c r="AO132" s="167">
        <v>6.3888888888888884</v>
      </c>
    </row>
    <row r="133" spans="1:41" x14ac:dyDescent="0.25">
      <c r="A133" s="242"/>
      <c r="B133" s="239"/>
      <c r="C133" s="235"/>
      <c r="D133" s="162">
        <v>2.5</v>
      </c>
      <c r="E133" s="162">
        <v>2.125</v>
      </c>
      <c r="F133" s="171">
        <v>1.65625</v>
      </c>
      <c r="H133" s="252"/>
      <c r="I133" s="239"/>
      <c r="J133" s="235"/>
      <c r="K133" s="162">
        <v>3.166666666666667</v>
      </c>
      <c r="L133" s="162">
        <v>2.25</v>
      </c>
      <c r="M133" s="171">
        <v>4.6833333333333336</v>
      </c>
      <c r="O133" s="255"/>
      <c r="P133" s="190"/>
      <c r="Q133" s="262"/>
      <c r="R133" s="162">
        <v>5.75</v>
      </c>
      <c r="S133" s="162">
        <v>5.5</v>
      </c>
      <c r="T133" s="171">
        <v>6.65</v>
      </c>
      <c r="V133" s="255"/>
      <c r="W133" s="190"/>
      <c r="X133" s="262"/>
      <c r="Y133" s="162">
        <v>7.5833333333333339</v>
      </c>
      <c r="Z133" s="162">
        <v>6.3333333333333339</v>
      </c>
      <c r="AA133" s="171">
        <v>7.729166666666667</v>
      </c>
      <c r="AC133" s="255"/>
      <c r="AD133" s="190"/>
      <c r="AE133" s="262"/>
      <c r="AF133" s="162">
        <v>5.2083333333333339</v>
      </c>
      <c r="AG133" s="162">
        <v>3.5</v>
      </c>
      <c r="AH133" s="171">
        <v>5.2361111111111116</v>
      </c>
      <c r="AJ133" s="183"/>
      <c r="AK133" s="190"/>
      <c r="AL133" s="262"/>
      <c r="AM133" s="157">
        <v>5.5833333333333339</v>
      </c>
      <c r="AN133" s="157">
        <v>6.1666666666666661</v>
      </c>
      <c r="AO133" s="167">
        <v>7.25</v>
      </c>
    </row>
    <row r="134" spans="1:41" x14ac:dyDescent="0.25">
      <c r="A134" s="242"/>
      <c r="B134" s="239"/>
      <c r="C134" s="235"/>
      <c r="D134" s="162">
        <v>8.8333333333333321</v>
      </c>
      <c r="E134" s="162">
        <v>9</v>
      </c>
      <c r="F134" s="171">
        <v>9.2083333333333321</v>
      </c>
      <c r="H134" s="252"/>
      <c r="I134" s="239"/>
      <c r="J134" s="235"/>
      <c r="K134" s="162">
        <v>1</v>
      </c>
      <c r="L134" s="162">
        <v>1</v>
      </c>
      <c r="M134" s="171">
        <v>1.6</v>
      </c>
      <c r="O134" s="255"/>
      <c r="P134" s="190"/>
      <c r="Q134" s="262"/>
      <c r="R134" s="162">
        <v>7.0833333333333339</v>
      </c>
      <c r="S134" s="162">
        <v>6</v>
      </c>
      <c r="T134" s="171">
        <v>7.2166666666666668</v>
      </c>
      <c r="V134" s="255"/>
      <c r="W134" s="190"/>
      <c r="X134" s="262"/>
      <c r="Y134" s="162">
        <v>4.5</v>
      </c>
      <c r="Z134" s="162">
        <v>4.5</v>
      </c>
      <c r="AA134" s="171">
        <v>4.25</v>
      </c>
      <c r="AC134" s="255"/>
      <c r="AD134" s="190"/>
      <c r="AE134" s="262"/>
      <c r="AF134" s="162">
        <v>6</v>
      </c>
      <c r="AG134" s="162">
        <v>5.75</v>
      </c>
      <c r="AH134" s="171">
        <v>6.583333333333333</v>
      </c>
      <c r="AJ134" s="183"/>
      <c r="AK134" s="190"/>
      <c r="AL134" s="262"/>
      <c r="AM134" s="157">
        <v>7.4166666666666661</v>
      </c>
      <c r="AN134" s="157">
        <v>5.6666666666666661</v>
      </c>
      <c r="AO134" s="167">
        <v>7.6944444444444438</v>
      </c>
    </row>
    <row r="135" spans="1:41" x14ac:dyDescent="0.25">
      <c r="A135" s="242"/>
      <c r="B135" s="239"/>
      <c r="C135" s="235"/>
      <c r="D135" s="162">
        <v>8.8333333333333321</v>
      </c>
      <c r="E135" s="162">
        <v>8.25</v>
      </c>
      <c r="F135" s="171">
        <v>8.7708333333333321</v>
      </c>
      <c r="H135" s="252"/>
      <c r="I135" s="239"/>
      <c r="J135" s="235"/>
      <c r="K135" s="162">
        <v>1.75</v>
      </c>
      <c r="L135" s="162">
        <v>1.1666666666666665</v>
      </c>
      <c r="M135" s="171">
        <v>1.7833333333333332</v>
      </c>
      <c r="O135" s="255"/>
      <c r="P135" s="190"/>
      <c r="Q135" s="262"/>
      <c r="R135" s="162">
        <v>6.6666666666666661</v>
      </c>
      <c r="S135" s="162">
        <v>5.5</v>
      </c>
      <c r="T135" s="171">
        <v>7.6333333333333329</v>
      </c>
      <c r="V135" s="255"/>
      <c r="W135" s="190"/>
      <c r="X135" s="262"/>
      <c r="Y135" s="162">
        <v>6.75</v>
      </c>
      <c r="Z135" s="162">
        <v>8.5</v>
      </c>
      <c r="AA135" s="171">
        <v>7.5625</v>
      </c>
      <c r="AC135" s="255"/>
      <c r="AD135" s="190"/>
      <c r="AE135" s="262"/>
      <c r="AF135" s="162">
        <v>8.3333333333333321</v>
      </c>
      <c r="AG135" s="162">
        <v>8.5</v>
      </c>
      <c r="AH135" s="171">
        <v>8.6111111111111107</v>
      </c>
      <c r="AJ135" s="183"/>
      <c r="AK135" s="190"/>
      <c r="AL135" s="262"/>
      <c r="AM135" s="157">
        <v>8.8333333333333321</v>
      </c>
      <c r="AN135" s="157">
        <v>8.1666666666666679</v>
      </c>
      <c r="AO135" s="167">
        <v>9</v>
      </c>
    </row>
    <row r="136" spans="1:41" x14ac:dyDescent="0.25">
      <c r="A136" s="242"/>
      <c r="B136" s="239"/>
      <c r="C136" s="235"/>
      <c r="D136" s="162">
        <v>6.8333333333333339</v>
      </c>
      <c r="E136" s="162">
        <v>7</v>
      </c>
      <c r="F136" s="171">
        <v>7.7083333333333339</v>
      </c>
      <c r="H136" s="252"/>
      <c r="I136" s="239"/>
      <c r="J136" s="235"/>
      <c r="K136" s="162">
        <v>6.6666666666666661</v>
      </c>
      <c r="L136" s="162">
        <v>5.75</v>
      </c>
      <c r="M136" s="171">
        <v>6.6833333333333327</v>
      </c>
      <c r="O136" s="255"/>
      <c r="P136" s="190"/>
      <c r="Q136" s="262"/>
      <c r="R136" s="162">
        <v>6.75</v>
      </c>
      <c r="S136" s="162">
        <v>6.75</v>
      </c>
      <c r="T136" s="171">
        <v>7.9</v>
      </c>
      <c r="V136" s="255"/>
      <c r="W136" s="190"/>
      <c r="X136" s="262"/>
      <c r="Y136" s="162">
        <v>5</v>
      </c>
      <c r="Z136" s="162">
        <v>2.25</v>
      </c>
      <c r="AA136" s="171">
        <v>4.5625</v>
      </c>
      <c r="AC136" s="255"/>
      <c r="AD136" s="190"/>
      <c r="AE136" s="262"/>
      <c r="AF136" s="162">
        <v>7.375</v>
      </c>
      <c r="AG136" s="162">
        <v>5.75</v>
      </c>
      <c r="AH136" s="171">
        <v>7.375</v>
      </c>
      <c r="AJ136" s="183"/>
      <c r="AK136" s="190"/>
      <c r="AL136" s="262"/>
      <c r="AM136" s="157">
        <v>6.1666666666666661</v>
      </c>
      <c r="AN136" s="157">
        <v>5.1666666666666661</v>
      </c>
      <c r="AO136" s="167">
        <v>6.4444444444444438</v>
      </c>
    </row>
    <row r="137" spans="1:41" x14ac:dyDescent="0.25">
      <c r="A137" s="242"/>
      <c r="B137" s="239"/>
      <c r="C137" s="235"/>
      <c r="D137" s="162">
        <v>5.3333333333333339</v>
      </c>
      <c r="E137" s="162">
        <v>4.333333333333333</v>
      </c>
      <c r="F137" s="171">
        <v>4.916666666666667</v>
      </c>
      <c r="H137" s="252"/>
      <c r="I137" s="239"/>
      <c r="J137" s="235"/>
      <c r="K137" s="162">
        <v>3.666666666666667</v>
      </c>
      <c r="L137" s="162">
        <v>5</v>
      </c>
      <c r="M137" s="171">
        <v>4.7333333333333334</v>
      </c>
      <c r="O137" s="255"/>
      <c r="P137" s="190"/>
      <c r="Q137" s="262"/>
      <c r="R137" s="162">
        <v>5.5</v>
      </c>
      <c r="S137" s="162">
        <v>5.25</v>
      </c>
      <c r="T137" s="171">
        <v>6.55</v>
      </c>
      <c r="V137" s="255"/>
      <c r="W137" s="190"/>
      <c r="X137" s="262"/>
      <c r="Y137" s="162">
        <v>8.25</v>
      </c>
      <c r="Z137" s="162">
        <v>7.166666666666667</v>
      </c>
      <c r="AA137" s="171">
        <v>8.1041666666666679</v>
      </c>
      <c r="AC137" s="255"/>
      <c r="AD137" s="190"/>
      <c r="AE137" s="262"/>
      <c r="AF137" s="162">
        <v>7.1666666666666661</v>
      </c>
      <c r="AG137" s="162">
        <v>6.5</v>
      </c>
      <c r="AH137" s="171">
        <v>7.2222222222222214</v>
      </c>
      <c r="AJ137" s="183"/>
      <c r="AK137" s="190"/>
      <c r="AL137" s="262"/>
      <c r="AM137" s="157">
        <v>6.5</v>
      </c>
      <c r="AN137" s="157">
        <v>5.6666666666666661</v>
      </c>
      <c r="AO137" s="167">
        <v>6.7222222222222214</v>
      </c>
    </row>
    <row r="138" spans="1:41" x14ac:dyDescent="0.25">
      <c r="A138" s="242"/>
      <c r="B138" s="239"/>
      <c r="C138" s="235"/>
      <c r="D138" s="162">
        <v>5.6666666666666661</v>
      </c>
      <c r="E138" s="162">
        <v>7</v>
      </c>
      <c r="F138" s="171">
        <v>5.4166666666666661</v>
      </c>
      <c r="H138" s="252"/>
      <c r="I138" s="239"/>
      <c r="J138" s="235"/>
      <c r="K138" s="162">
        <v>6.1666666666666661</v>
      </c>
      <c r="L138" s="162">
        <v>5.5</v>
      </c>
      <c r="M138" s="171">
        <v>6.6111111111111107</v>
      </c>
      <c r="O138" s="255"/>
      <c r="P138" s="190"/>
      <c r="Q138" s="262"/>
      <c r="R138" s="162">
        <v>6.0833333333333339</v>
      </c>
      <c r="S138" s="162">
        <v>6</v>
      </c>
      <c r="T138" s="171">
        <v>6.8166666666666673</v>
      </c>
      <c r="V138" s="255"/>
      <c r="W138" s="190"/>
      <c r="X138" s="262"/>
      <c r="Y138" s="162">
        <v>8.75</v>
      </c>
      <c r="Z138" s="162">
        <v>8.75</v>
      </c>
      <c r="AA138" s="171">
        <v>8.375</v>
      </c>
      <c r="AC138" s="255"/>
      <c r="AD138" s="190"/>
      <c r="AE138" s="262"/>
      <c r="AF138" s="162">
        <v>6.3333333333333339</v>
      </c>
      <c r="AG138" s="162">
        <v>6.3333333333333339</v>
      </c>
      <c r="AH138" s="171">
        <v>6.5555555555555562</v>
      </c>
      <c r="AJ138" s="183"/>
      <c r="AK138" s="190"/>
      <c r="AL138" s="262"/>
      <c r="AM138" s="157">
        <v>6.5833333333333339</v>
      </c>
      <c r="AN138" s="157">
        <v>6.8333333333333339</v>
      </c>
      <c r="AO138" s="167">
        <v>7.4722222222222223</v>
      </c>
    </row>
    <row r="139" spans="1:41" x14ac:dyDescent="0.25">
      <c r="A139" s="242"/>
      <c r="B139" s="239"/>
      <c r="C139" s="235"/>
      <c r="D139" s="162">
        <v>6.1666666666666661</v>
      </c>
      <c r="E139" s="162">
        <v>5.75</v>
      </c>
      <c r="F139" s="171">
        <v>5.9791666666666661</v>
      </c>
      <c r="H139" s="252"/>
      <c r="I139" s="239"/>
      <c r="J139" s="235"/>
      <c r="K139" s="162">
        <v>3.375</v>
      </c>
      <c r="L139" s="162">
        <v>2</v>
      </c>
      <c r="M139" s="171">
        <v>2.7291666666666665</v>
      </c>
      <c r="O139" s="255"/>
      <c r="P139" s="190"/>
      <c r="Q139" s="262"/>
      <c r="R139" s="162">
        <v>7.5833333333333339</v>
      </c>
      <c r="S139" s="162">
        <v>6.75</v>
      </c>
      <c r="T139" s="171">
        <v>7.8666666666666671</v>
      </c>
      <c r="V139" s="255"/>
      <c r="W139" s="190"/>
      <c r="X139" s="262"/>
      <c r="Y139" s="162">
        <v>8.5</v>
      </c>
      <c r="Z139" s="162">
        <v>9</v>
      </c>
      <c r="AA139" s="171">
        <v>8.875</v>
      </c>
      <c r="AC139" s="255"/>
      <c r="AD139" s="190"/>
      <c r="AE139" s="262"/>
      <c r="AF139" s="162">
        <v>8.7916666666666679</v>
      </c>
      <c r="AG139" s="162">
        <v>9</v>
      </c>
      <c r="AH139" s="171">
        <v>8.5972222222222232</v>
      </c>
      <c r="AJ139" s="183"/>
      <c r="AK139" s="190"/>
      <c r="AL139" s="262"/>
      <c r="AM139" s="157">
        <v>8</v>
      </c>
      <c r="AN139" s="157">
        <v>6.3333333333333339</v>
      </c>
      <c r="AO139" s="167">
        <v>7.7777777777777786</v>
      </c>
    </row>
    <row r="140" spans="1:41" x14ac:dyDescent="0.25">
      <c r="A140" s="242"/>
      <c r="B140" s="239"/>
      <c r="C140" s="235"/>
      <c r="D140" s="162">
        <v>2</v>
      </c>
      <c r="E140" s="162">
        <v>2.125</v>
      </c>
      <c r="F140" s="171">
        <v>2.53125</v>
      </c>
      <c r="H140" s="252"/>
      <c r="I140" s="239"/>
      <c r="J140" s="235"/>
      <c r="K140" s="162">
        <v>4.8333333333333339</v>
      </c>
      <c r="L140" s="162">
        <v>5.75</v>
      </c>
      <c r="M140" s="171">
        <v>5.9305555555555562</v>
      </c>
      <c r="O140" s="255"/>
      <c r="P140" s="190"/>
      <c r="Q140" s="262"/>
      <c r="R140" s="162">
        <v>7.25</v>
      </c>
      <c r="S140" s="162">
        <v>7.5</v>
      </c>
      <c r="T140" s="171">
        <v>7.55</v>
      </c>
      <c r="V140" s="255"/>
      <c r="W140" s="190"/>
      <c r="X140" s="262"/>
      <c r="Y140" s="162">
        <v>7.625</v>
      </c>
      <c r="Z140" s="162">
        <v>6.5</v>
      </c>
      <c r="AA140" s="171">
        <v>8.03125</v>
      </c>
      <c r="AC140" s="255"/>
      <c r="AD140" s="190"/>
      <c r="AE140" s="262"/>
      <c r="AF140" s="162">
        <v>5.25</v>
      </c>
      <c r="AG140" s="162">
        <v>3.3333333333333335</v>
      </c>
      <c r="AH140" s="171">
        <v>5.1944444444444446</v>
      </c>
      <c r="AJ140" s="183"/>
      <c r="AK140" s="190"/>
      <c r="AL140" s="262"/>
      <c r="AM140" s="157">
        <v>10</v>
      </c>
      <c r="AN140" s="157">
        <v>10</v>
      </c>
      <c r="AO140" s="167">
        <v>10</v>
      </c>
    </row>
    <row r="141" spans="1:41" x14ac:dyDescent="0.25">
      <c r="A141" s="242"/>
      <c r="B141" s="239"/>
      <c r="C141" s="235"/>
      <c r="D141" s="162">
        <v>6.8333333333333339</v>
      </c>
      <c r="E141" s="162">
        <v>6</v>
      </c>
      <c r="F141" s="171">
        <v>6.7666666666666675</v>
      </c>
      <c r="H141" s="252"/>
      <c r="I141" s="239"/>
      <c r="J141" s="235"/>
      <c r="K141" s="162">
        <v>6</v>
      </c>
      <c r="L141" s="162">
        <v>4</v>
      </c>
      <c r="M141" s="171">
        <v>6.2</v>
      </c>
      <c r="O141" s="255"/>
      <c r="P141" s="190"/>
      <c r="Q141" s="262"/>
      <c r="R141" s="162">
        <v>5.4166666666666661</v>
      </c>
      <c r="S141" s="162">
        <v>5.5</v>
      </c>
      <c r="T141" s="171">
        <v>6.583333333333333</v>
      </c>
      <c r="V141" s="255"/>
      <c r="W141" s="190"/>
      <c r="X141" s="262"/>
      <c r="Y141" s="162">
        <v>5.625</v>
      </c>
      <c r="Z141" s="162">
        <v>5.5</v>
      </c>
      <c r="AA141" s="171">
        <v>6.28125</v>
      </c>
      <c r="AC141" s="255"/>
      <c r="AD141" s="190"/>
      <c r="AE141" s="262"/>
      <c r="AF141" s="162">
        <v>5.875</v>
      </c>
      <c r="AG141" s="162">
        <v>6.25</v>
      </c>
      <c r="AH141" s="171">
        <v>6.708333333333333</v>
      </c>
      <c r="AJ141" s="183"/>
      <c r="AK141" s="190"/>
      <c r="AL141" s="262"/>
      <c r="AM141" s="157">
        <v>6.8333333333333339</v>
      </c>
      <c r="AN141" s="157">
        <v>6.8333333333333339</v>
      </c>
      <c r="AO141" s="167">
        <v>7.8888888888888893</v>
      </c>
    </row>
    <row r="142" spans="1:41" x14ac:dyDescent="0.25">
      <c r="A142" s="242"/>
      <c r="B142" s="239"/>
      <c r="C142" s="235"/>
      <c r="D142" s="162">
        <v>4.6666666666666661</v>
      </c>
      <c r="E142" s="162">
        <v>4.5</v>
      </c>
      <c r="F142" s="171">
        <v>4.7916666666666661</v>
      </c>
      <c r="H142" s="252"/>
      <c r="I142" s="239"/>
      <c r="J142" s="235"/>
      <c r="K142" s="162">
        <v>4.5</v>
      </c>
      <c r="L142" s="162">
        <v>2.25</v>
      </c>
      <c r="M142" s="171">
        <v>1.95</v>
      </c>
      <c r="O142" s="255"/>
      <c r="P142" s="190"/>
      <c r="Q142" s="262"/>
      <c r="R142" s="162">
        <v>5.25</v>
      </c>
      <c r="S142" s="162">
        <v>5.25</v>
      </c>
      <c r="T142" s="171">
        <v>6.5</v>
      </c>
      <c r="V142" s="255"/>
      <c r="W142" s="190"/>
      <c r="X142" s="262"/>
      <c r="Y142" s="162">
        <v>7.125</v>
      </c>
      <c r="Z142" s="162">
        <v>6.5</v>
      </c>
      <c r="AA142" s="171">
        <v>7.65625</v>
      </c>
      <c r="AC142" s="255"/>
      <c r="AD142" s="190"/>
      <c r="AE142" s="262"/>
      <c r="AF142" s="162">
        <v>7.0833333333333339</v>
      </c>
      <c r="AG142" s="162">
        <v>6</v>
      </c>
      <c r="AH142" s="171">
        <v>6.6944444444444455</v>
      </c>
      <c r="AJ142" s="183"/>
      <c r="AK142" s="190"/>
      <c r="AL142" s="262"/>
      <c r="AM142" s="157">
        <v>10</v>
      </c>
      <c r="AN142" s="157">
        <v>8.8333333333333321</v>
      </c>
      <c r="AO142" s="167">
        <v>9.6111111111111107</v>
      </c>
    </row>
    <row r="143" spans="1:41" x14ac:dyDescent="0.25">
      <c r="A143" s="242"/>
      <c r="B143" s="239"/>
      <c r="C143" s="235"/>
      <c r="D143" s="163">
        <v>3.5</v>
      </c>
      <c r="E143" s="163">
        <v>4.75</v>
      </c>
      <c r="F143" s="172">
        <v>4.5625</v>
      </c>
      <c r="H143" s="252"/>
      <c r="I143" s="239"/>
      <c r="J143" s="235"/>
      <c r="K143" s="162">
        <v>6.1666666666666661</v>
      </c>
      <c r="L143" s="162">
        <v>7</v>
      </c>
      <c r="M143" s="171">
        <v>6.8611111111111107</v>
      </c>
      <c r="O143" s="255"/>
      <c r="P143" s="190"/>
      <c r="Q143" s="262"/>
      <c r="R143" s="162">
        <v>5.5</v>
      </c>
      <c r="S143" s="162">
        <v>5.5</v>
      </c>
      <c r="T143" s="171">
        <v>6.6</v>
      </c>
      <c r="V143" s="255"/>
      <c r="W143" s="190"/>
      <c r="X143" s="262"/>
      <c r="Y143" s="162">
        <v>6.75</v>
      </c>
      <c r="Z143" s="162">
        <v>7.5</v>
      </c>
      <c r="AA143" s="171">
        <v>7.3125</v>
      </c>
      <c r="AC143" s="255"/>
      <c r="AD143" s="190"/>
      <c r="AE143" s="262"/>
      <c r="AF143" s="162">
        <v>5.5</v>
      </c>
      <c r="AG143" s="162">
        <v>3.25</v>
      </c>
      <c r="AH143" s="171">
        <v>5.583333333333333</v>
      </c>
      <c r="AJ143" s="183"/>
      <c r="AK143" s="190"/>
      <c r="AL143" s="262"/>
      <c r="AM143" s="157">
        <v>5.75</v>
      </c>
      <c r="AN143" s="157">
        <v>5.1666666666666661</v>
      </c>
      <c r="AO143" s="167">
        <v>5.9722222222222214</v>
      </c>
    </row>
    <row r="144" spans="1:41" x14ac:dyDescent="0.25">
      <c r="A144" s="242"/>
      <c r="B144" s="239"/>
      <c r="C144" s="235"/>
      <c r="D144" s="161">
        <v>8.6</v>
      </c>
      <c r="E144" s="161">
        <v>8.25</v>
      </c>
      <c r="F144" s="171">
        <v>7.4625000000000004</v>
      </c>
      <c r="H144" s="252"/>
      <c r="I144" s="239"/>
      <c r="J144" s="235"/>
      <c r="K144" s="162">
        <v>2.125</v>
      </c>
      <c r="L144" s="162">
        <v>1.5</v>
      </c>
      <c r="M144" s="171">
        <v>2.3250000000000002</v>
      </c>
      <c r="O144" s="255"/>
      <c r="P144" s="190"/>
      <c r="Q144" s="262"/>
      <c r="R144" s="162">
        <v>8.75</v>
      </c>
      <c r="S144" s="162">
        <v>9.25</v>
      </c>
      <c r="T144" s="171">
        <v>8.8000000000000007</v>
      </c>
      <c r="V144" s="255"/>
      <c r="W144" s="190"/>
      <c r="X144" s="262"/>
      <c r="Y144" s="162">
        <v>8</v>
      </c>
      <c r="Z144" s="162">
        <v>7.75</v>
      </c>
      <c r="AA144" s="171">
        <v>8.1875</v>
      </c>
      <c r="AC144" s="255"/>
      <c r="AD144" s="190"/>
      <c r="AE144" s="262"/>
      <c r="AF144" s="162">
        <v>8.1999999999999993</v>
      </c>
      <c r="AG144" s="162">
        <v>7.25</v>
      </c>
      <c r="AH144" s="171">
        <v>8.15</v>
      </c>
      <c r="AJ144" s="183"/>
      <c r="AK144" s="190"/>
      <c r="AL144" s="262"/>
      <c r="AM144" s="157">
        <v>6.1666666666666661</v>
      </c>
      <c r="AN144" s="157">
        <v>5.1666666666666661</v>
      </c>
      <c r="AO144" s="167">
        <v>6.7777777777777777</v>
      </c>
    </row>
    <row r="145" spans="1:41" x14ac:dyDescent="0.25">
      <c r="A145" s="242"/>
      <c r="B145" s="239"/>
      <c r="C145" s="235"/>
      <c r="D145" s="161">
        <v>4.8</v>
      </c>
      <c r="E145" s="161">
        <v>5</v>
      </c>
      <c r="F145" s="171">
        <v>5.2</v>
      </c>
      <c r="H145" s="252"/>
      <c r="I145" s="239"/>
      <c r="J145" s="235"/>
      <c r="K145" s="162">
        <v>6</v>
      </c>
      <c r="L145" s="162">
        <v>5</v>
      </c>
      <c r="M145" s="171">
        <v>5.6</v>
      </c>
      <c r="O145" s="255"/>
      <c r="P145" s="190"/>
      <c r="Q145" s="262"/>
      <c r="R145" s="162">
        <v>3</v>
      </c>
      <c r="S145" s="162">
        <v>2</v>
      </c>
      <c r="T145" s="171">
        <v>3</v>
      </c>
      <c r="V145" s="255"/>
      <c r="W145" s="190"/>
      <c r="X145" s="262"/>
      <c r="Y145" s="162">
        <v>6.25</v>
      </c>
      <c r="Z145" s="162">
        <v>4.75</v>
      </c>
      <c r="AA145" s="171">
        <v>6.6</v>
      </c>
      <c r="AC145" s="255"/>
      <c r="AD145" s="190"/>
      <c r="AE145" s="262"/>
      <c r="AF145" s="162">
        <v>6.0833333333333339</v>
      </c>
      <c r="AG145" s="162">
        <v>4.5</v>
      </c>
      <c r="AH145" s="171">
        <v>6.1944444444444455</v>
      </c>
      <c r="AJ145" s="183"/>
      <c r="AK145" s="190"/>
      <c r="AL145" s="262"/>
      <c r="AM145" s="157">
        <v>8.25</v>
      </c>
      <c r="AN145" s="157">
        <v>7.1666666666666661</v>
      </c>
      <c r="AO145" s="167">
        <v>8.4722222222222214</v>
      </c>
    </row>
    <row r="146" spans="1:41" x14ac:dyDescent="0.25">
      <c r="A146" s="242"/>
      <c r="B146" s="239"/>
      <c r="C146" s="235"/>
      <c r="D146" s="161">
        <v>8.4</v>
      </c>
      <c r="E146" s="161">
        <v>7.125</v>
      </c>
      <c r="F146" s="171">
        <v>7.1312499999999996</v>
      </c>
      <c r="H146" s="252"/>
      <c r="I146" s="239"/>
      <c r="J146" s="235"/>
      <c r="K146" s="162">
        <v>4.666666666666667</v>
      </c>
      <c r="L146" s="162">
        <v>5.25</v>
      </c>
      <c r="M146" s="171">
        <v>4.9833333333333334</v>
      </c>
      <c r="O146" s="255"/>
      <c r="P146" s="190"/>
      <c r="Q146" s="262"/>
      <c r="R146" s="162">
        <v>6.1666666666666661</v>
      </c>
      <c r="S146" s="162">
        <v>6.25</v>
      </c>
      <c r="T146" s="171">
        <v>6.4833333333333325</v>
      </c>
      <c r="V146" s="255"/>
      <c r="W146" s="190"/>
      <c r="X146" s="262"/>
      <c r="Y146" s="162">
        <v>5.5</v>
      </c>
      <c r="Z146" s="162">
        <v>4.5</v>
      </c>
      <c r="AA146" s="171">
        <v>6.25</v>
      </c>
      <c r="AC146" s="255"/>
      <c r="AD146" s="190"/>
      <c r="AE146" s="262"/>
      <c r="AF146" s="162">
        <v>6.25</v>
      </c>
      <c r="AG146" s="162">
        <v>7</v>
      </c>
      <c r="AH146" s="171">
        <v>7.8125</v>
      </c>
      <c r="AJ146" s="183"/>
      <c r="AK146" s="190"/>
      <c r="AL146" s="262"/>
      <c r="AM146" s="157">
        <v>5.5</v>
      </c>
      <c r="AN146" s="157">
        <v>5</v>
      </c>
      <c r="AO146" s="167">
        <v>6.166666666666667</v>
      </c>
    </row>
    <row r="147" spans="1:41" x14ac:dyDescent="0.25">
      <c r="A147" s="242"/>
      <c r="B147" s="239"/>
      <c r="C147" s="235"/>
      <c r="D147" s="161">
        <v>8.8000000000000007</v>
      </c>
      <c r="E147" s="161">
        <v>7.125</v>
      </c>
      <c r="F147" s="171">
        <v>7.9812500000000002</v>
      </c>
      <c r="H147" s="252"/>
      <c r="I147" s="239"/>
      <c r="J147" s="235"/>
      <c r="K147" s="162">
        <v>5</v>
      </c>
      <c r="L147" s="162">
        <v>5.25</v>
      </c>
      <c r="M147" s="171">
        <v>5.05</v>
      </c>
      <c r="O147" s="255"/>
      <c r="P147" s="190"/>
      <c r="Q147" s="262"/>
      <c r="R147" s="162">
        <v>6.1666666666666661</v>
      </c>
      <c r="S147" s="162">
        <v>5.25</v>
      </c>
      <c r="T147" s="171">
        <v>6.4833333333333325</v>
      </c>
      <c r="V147" s="255"/>
      <c r="W147" s="190"/>
      <c r="X147" s="262"/>
      <c r="Y147" s="162">
        <v>4.625</v>
      </c>
      <c r="Z147" s="162">
        <v>3.5</v>
      </c>
      <c r="AA147" s="171">
        <v>4.8250000000000002</v>
      </c>
      <c r="AC147" s="255"/>
      <c r="AD147" s="190"/>
      <c r="AE147" s="262"/>
      <c r="AF147" s="162">
        <v>5.4</v>
      </c>
      <c r="AG147" s="162">
        <v>7</v>
      </c>
      <c r="AH147" s="171">
        <v>6.8</v>
      </c>
      <c r="AJ147" s="183"/>
      <c r="AK147" s="190"/>
      <c r="AL147" s="262"/>
      <c r="AM147" s="157">
        <v>6.9166666666666661</v>
      </c>
      <c r="AN147" s="157">
        <v>7</v>
      </c>
      <c r="AO147" s="167">
        <v>7.9722222222222214</v>
      </c>
    </row>
    <row r="148" spans="1:41" x14ac:dyDescent="0.25">
      <c r="A148" s="242"/>
      <c r="B148" s="239"/>
      <c r="C148" s="235"/>
      <c r="D148" s="161">
        <v>7.5</v>
      </c>
      <c r="E148" s="161">
        <v>6.875</v>
      </c>
      <c r="F148" s="171">
        <v>7.09375</v>
      </c>
      <c r="H148" s="252"/>
      <c r="I148" s="239"/>
      <c r="J148" s="235"/>
      <c r="K148" s="162">
        <v>5.6666666666666661</v>
      </c>
      <c r="L148" s="162">
        <v>5.25</v>
      </c>
      <c r="M148" s="171">
        <v>6.9833333333333325</v>
      </c>
      <c r="O148" s="255"/>
      <c r="P148" s="190"/>
      <c r="Q148" s="262"/>
      <c r="R148" s="163">
        <v>5</v>
      </c>
      <c r="S148" s="163">
        <v>5</v>
      </c>
      <c r="T148" s="172">
        <v>5</v>
      </c>
      <c r="V148" s="255"/>
      <c r="W148" s="190"/>
      <c r="X148" s="262"/>
      <c r="Y148" s="162">
        <v>5.5</v>
      </c>
      <c r="Z148" s="162">
        <v>5.3333333333333339</v>
      </c>
      <c r="AA148" s="171">
        <v>6.2083333333333339</v>
      </c>
      <c r="AC148" s="255"/>
      <c r="AD148" s="190"/>
      <c r="AE148" s="262"/>
      <c r="AF148" s="162">
        <v>5.125</v>
      </c>
      <c r="AG148" s="162">
        <v>6</v>
      </c>
      <c r="AH148" s="171">
        <v>6.041666666666667</v>
      </c>
      <c r="AJ148" s="183"/>
      <c r="AK148" s="190"/>
      <c r="AL148" s="262"/>
      <c r="AM148" s="157">
        <v>8.75</v>
      </c>
      <c r="AN148" s="157">
        <v>6</v>
      </c>
      <c r="AO148" s="167">
        <v>7.583333333333333</v>
      </c>
    </row>
    <row r="149" spans="1:41" x14ac:dyDescent="0.25">
      <c r="A149" s="242"/>
      <c r="B149" s="239"/>
      <c r="C149" s="235"/>
      <c r="D149" s="161">
        <v>8.9</v>
      </c>
      <c r="E149" s="161">
        <v>8.375</v>
      </c>
      <c r="F149" s="171">
        <v>8.0687499999999996</v>
      </c>
      <c r="H149" s="252"/>
      <c r="I149" s="239"/>
      <c r="J149" s="235"/>
      <c r="K149" s="162">
        <v>5.6666666666666661</v>
      </c>
      <c r="L149" s="162">
        <v>5.25</v>
      </c>
      <c r="M149" s="171">
        <v>5.3194444444444438</v>
      </c>
      <c r="O149" s="255"/>
      <c r="P149" s="190"/>
      <c r="Q149" s="262"/>
      <c r="R149" s="162">
        <v>9.75</v>
      </c>
      <c r="S149" s="162">
        <v>9.6666666666666679</v>
      </c>
      <c r="T149" s="171">
        <v>9.0833333333333339</v>
      </c>
      <c r="V149" s="255"/>
      <c r="W149" s="190"/>
      <c r="X149" s="262"/>
      <c r="Y149" s="162">
        <v>5.0833333333333339</v>
      </c>
      <c r="Z149" s="162">
        <v>5</v>
      </c>
      <c r="AA149" s="171">
        <v>5.2166666666666668</v>
      </c>
      <c r="AC149" s="255"/>
      <c r="AD149" s="190"/>
      <c r="AE149" s="262"/>
      <c r="AF149" s="162">
        <v>7.5</v>
      </c>
      <c r="AG149" s="162">
        <v>6.25</v>
      </c>
      <c r="AH149" s="171">
        <v>7.25</v>
      </c>
      <c r="AJ149" s="183"/>
      <c r="AK149" s="190"/>
      <c r="AL149" s="262"/>
      <c r="AM149" s="157">
        <v>9.5</v>
      </c>
      <c r="AN149" s="157">
        <v>7.8333333333333339</v>
      </c>
      <c r="AO149" s="167">
        <v>9.1111111111111125</v>
      </c>
    </row>
    <row r="150" spans="1:41" x14ac:dyDescent="0.25">
      <c r="A150" s="242"/>
      <c r="B150" s="239"/>
      <c r="C150" s="235"/>
      <c r="D150" s="161">
        <v>9</v>
      </c>
      <c r="E150" s="161">
        <v>9</v>
      </c>
      <c r="F150" s="171">
        <v>8.25</v>
      </c>
      <c r="H150" s="252"/>
      <c r="I150" s="239"/>
      <c r="J150" s="235"/>
      <c r="K150" s="162">
        <v>10</v>
      </c>
      <c r="L150" s="162">
        <v>9.5</v>
      </c>
      <c r="M150" s="171">
        <v>9.1</v>
      </c>
      <c r="O150" s="255"/>
      <c r="P150" s="190"/>
      <c r="Q150" s="262"/>
      <c r="R150" s="162">
        <v>5.75</v>
      </c>
      <c r="S150" s="162">
        <v>3.25</v>
      </c>
      <c r="T150" s="171">
        <v>4.8</v>
      </c>
      <c r="V150" s="255"/>
      <c r="W150" s="190"/>
      <c r="X150" s="262"/>
      <c r="Y150" s="162">
        <v>6.75</v>
      </c>
      <c r="Z150" s="162">
        <v>6</v>
      </c>
      <c r="AA150" s="171">
        <v>5.75</v>
      </c>
      <c r="AC150" s="255"/>
      <c r="AD150" s="190"/>
      <c r="AE150" s="262"/>
      <c r="AF150" s="162">
        <v>8.4166666666666679</v>
      </c>
      <c r="AG150" s="162">
        <v>9</v>
      </c>
      <c r="AH150" s="171">
        <v>8.4722222222222232</v>
      </c>
      <c r="AJ150" s="183"/>
      <c r="AK150" s="190"/>
      <c r="AL150" s="262"/>
      <c r="AM150" s="157">
        <v>5.5</v>
      </c>
      <c r="AN150" s="157">
        <v>5</v>
      </c>
      <c r="AO150" s="167">
        <v>6.5</v>
      </c>
    </row>
    <row r="151" spans="1:41" x14ac:dyDescent="0.25">
      <c r="A151" s="242"/>
      <c r="B151" s="239"/>
      <c r="C151" s="235"/>
      <c r="D151" s="161">
        <v>5.5</v>
      </c>
      <c r="E151" s="161">
        <v>7</v>
      </c>
      <c r="F151" s="171">
        <v>5.875</v>
      </c>
      <c r="H151" s="252"/>
      <c r="I151" s="239"/>
      <c r="J151" s="235"/>
      <c r="K151" s="162">
        <v>6.6666666666666661</v>
      </c>
      <c r="L151" s="162">
        <v>6.5</v>
      </c>
      <c r="M151" s="171">
        <v>6.4333333333333327</v>
      </c>
      <c r="O151" s="255"/>
      <c r="P151" s="190"/>
      <c r="Q151" s="262"/>
      <c r="R151" s="162">
        <v>4.416666666666667</v>
      </c>
      <c r="S151" s="162">
        <v>3.5</v>
      </c>
      <c r="T151" s="171">
        <v>4.5833333333333339</v>
      </c>
      <c r="V151" s="255"/>
      <c r="W151" s="190"/>
      <c r="X151" s="262"/>
      <c r="Y151" s="162">
        <v>7.5</v>
      </c>
      <c r="Z151" s="162">
        <v>7.5</v>
      </c>
      <c r="AA151" s="171">
        <v>7.75</v>
      </c>
      <c r="AC151" s="255"/>
      <c r="AD151" s="190"/>
      <c r="AE151" s="262"/>
      <c r="AF151" s="162">
        <v>7</v>
      </c>
      <c r="AG151" s="162">
        <v>7</v>
      </c>
      <c r="AH151" s="171">
        <v>7.333333333333333</v>
      </c>
      <c r="AJ151" s="183"/>
      <c r="AK151" s="190"/>
      <c r="AL151" s="262"/>
      <c r="AM151" s="157">
        <v>6.625</v>
      </c>
      <c r="AN151" s="157">
        <v>6</v>
      </c>
      <c r="AO151" s="167">
        <v>7.208333333333333</v>
      </c>
    </row>
    <row r="152" spans="1:41" x14ac:dyDescent="0.25">
      <c r="A152" s="242"/>
      <c r="B152" s="239"/>
      <c r="C152" s="235"/>
      <c r="D152" s="161">
        <v>6.3</v>
      </c>
      <c r="E152" s="161">
        <v>6</v>
      </c>
      <c r="F152" s="171">
        <v>6.0750000000000002</v>
      </c>
      <c r="H152" s="252"/>
      <c r="I152" s="239"/>
      <c r="J152" s="235"/>
      <c r="K152" s="162">
        <v>6.6666666666666661</v>
      </c>
      <c r="L152" s="162">
        <v>6.5</v>
      </c>
      <c r="M152" s="171">
        <v>7.1944444444444438</v>
      </c>
      <c r="O152" s="255"/>
      <c r="P152" s="190"/>
      <c r="Q152" s="262"/>
      <c r="R152" s="162">
        <v>6.1666666666666661</v>
      </c>
      <c r="S152" s="162">
        <v>3.5</v>
      </c>
      <c r="T152" s="171">
        <v>5.5333333333333332</v>
      </c>
      <c r="V152" s="255"/>
      <c r="W152" s="190"/>
      <c r="X152" s="262"/>
      <c r="Y152" s="162">
        <v>8</v>
      </c>
      <c r="Z152" s="162">
        <v>7.5</v>
      </c>
      <c r="AA152" s="171">
        <v>8.125</v>
      </c>
      <c r="AC152" s="255"/>
      <c r="AD152" s="190"/>
      <c r="AE152" s="262"/>
      <c r="AF152" s="162">
        <v>4.5</v>
      </c>
      <c r="AG152" s="162">
        <v>5</v>
      </c>
      <c r="AH152" s="171">
        <v>5.625</v>
      </c>
      <c r="AJ152" s="183"/>
      <c r="AK152" s="190"/>
      <c r="AL152" s="262"/>
      <c r="AM152" s="157">
        <v>5.125</v>
      </c>
      <c r="AN152" s="157">
        <v>5</v>
      </c>
      <c r="AO152" s="167">
        <v>5.375</v>
      </c>
    </row>
    <row r="153" spans="1:41" x14ac:dyDescent="0.25">
      <c r="A153" s="242"/>
      <c r="B153" s="239"/>
      <c r="C153" s="235"/>
      <c r="D153" s="161">
        <v>6.6</v>
      </c>
      <c r="E153" s="161">
        <v>5.25</v>
      </c>
      <c r="F153" s="171">
        <v>7.2125000000000004</v>
      </c>
      <c r="H153" s="252"/>
      <c r="I153" s="239"/>
      <c r="J153" s="235"/>
      <c r="K153" s="162">
        <v>3.25</v>
      </c>
      <c r="L153" s="162">
        <v>1.5</v>
      </c>
      <c r="M153" s="171">
        <v>1.95</v>
      </c>
      <c r="O153" s="255"/>
      <c r="P153" s="190"/>
      <c r="Q153" s="262"/>
      <c r="R153" s="162">
        <v>4.916666666666667</v>
      </c>
      <c r="S153" s="162">
        <v>4.5</v>
      </c>
      <c r="T153" s="171">
        <v>5.2833333333333332</v>
      </c>
      <c r="V153" s="255"/>
      <c r="W153" s="190"/>
      <c r="X153" s="262"/>
      <c r="Y153" s="162">
        <v>6.4166666666666661</v>
      </c>
      <c r="Z153" s="162">
        <v>7</v>
      </c>
      <c r="AA153" s="171">
        <v>7.3541666666666661</v>
      </c>
      <c r="AC153" s="255"/>
      <c r="AD153" s="190"/>
      <c r="AE153" s="262"/>
      <c r="AF153" s="162">
        <v>7.75</v>
      </c>
      <c r="AG153" s="162">
        <v>7</v>
      </c>
      <c r="AH153" s="171">
        <v>7.583333333333333</v>
      </c>
      <c r="AJ153" s="183"/>
      <c r="AK153" s="190"/>
      <c r="AL153" s="262"/>
      <c r="AM153" s="157">
        <v>8.125</v>
      </c>
      <c r="AN153" s="157">
        <v>7</v>
      </c>
      <c r="AO153" s="167">
        <v>8.53125</v>
      </c>
    </row>
    <row r="154" spans="1:41" x14ac:dyDescent="0.25">
      <c r="A154" s="242"/>
      <c r="B154" s="239"/>
      <c r="C154" s="235"/>
      <c r="D154" s="161">
        <v>8.9</v>
      </c>
      <c r="E154" s="161">
        <v>8.625</v>
      </c>
      <c r="F154" s="171">
        <v>8.8416666666666668</v>
      </c>
      <c r="H154" s="252"/>
      <c r="I154" s="239"/>
      <c r="J154" s="235"/>
      <c r="K154" s="162">
        <v>7.6666666666666661</v>
      </c>
      <c r="L154" s="162">
        <v>7</v>
      </c>
      <c r="M154" s="171">
        <v>7.5333333333333332</v>
      </c>
      <c r="O154" s="255"/>
      <c r="P154" s="190"/>
      <c r="Q154" s="262"/>
      <c r="R154" s="162">
        <v>4.6666666666666661</v>
      </c>
      <c r="S154" s="162">
        <v>5.25</v>
      </c>
      <c r="T154" s="171">
        <v>5.3833333333333329</v>
      </c>
      <c r="V154" s="255"/>
      <c r="W154" s="190"/>
      <c r="X154" s="262"/>
      <c r="Y154" s="162">
        <v>8.125</v>
      </c>
      <c r="Z154" s="162">
        <v>6.75</v>
      </c>
      <c r="AA154" s="171">
        <v>7.96875</v>
      </c>
      <c r="AC154" s="255"/>
      <c r="AD154" s="190"/>
      <c r="AE154" s="262"/>
      <c r="AF154" s="162">
        <v>4.6666666666666661</v>
      </c>
      <c r="AG154" s="162">
        <v>7</v>
      </c>
      <c r="AH154" s="171">
        <v>7.1666666666666661</v>
      </c>
      <c r="AJ154" s="183"/>
      <c r="AK154" s="190"/>
      <c r="AL154" s="262"/>
      <c r="AM154" s="157">
        <v>7.416666666666667</v>
      </c>
      <c r="AN154" s="157">
        <v>5.5</v>
      </c>
      <c r="AO154" s="167">
        <v>7.729166666666667</v>
      </c>
    </row>
    <row r="155" spans="1:41" x14ac:dyDescent="0.25">
      <c r="A155" s="242"/>
      <c r="B155" s="239"/>
      <c r="C155" s="235"/>
      <c r="D155" s="161">
        <v>7.3</v>
      </c>
      <c r="E155" s="161">
        <v>6.875</v>
      </c>
      <c r="F155" s="171">
        <v>7.5437500000000002</v>
      </c>
      <c r="H155" s="252"/>
      <c r="I155" s="239"/>
      <c r="J155" s="235"/>
      <c r="K155" s="162">
        <v>8.3333333333333339</v>
      </c>
      <c r="L155" s="162">
        <v>7.25</v>
      </c>
      <c r="M155" s="171">
        <v>8.3166666666666664</v>
      </c>
      <c r="O155" s="255"/>
      <c r="P155" s="190"/>
      <c r="Q155" s="262"/>
      <c r="R155" s="162">
        <v>4.416666666666667</v>
      </c>
      <c r="S155" s="162">
        <v>5.625</v>
      </c>
      <c r="T155" s="171">
        <v>5.6083333333333334</v>
      </c>
      <c r="V155" s="255"/>
      <c r="W155" s="190"/>
      <c r="X155" s="262"/>
      <c r="Y155" s="162">
        <v>7.25</v>
      </c>
      <c r="Z155" s="162">
        <v>6.5</v>
      </c>
      <c r="AA155" s="171">
        <v>7.55</v>
      </c>
      <c r="AC155" s="255"/>
      <c r="AD155" s="190"/>
      <c r="AE155" s="262"/>
      <c r="AF155" s="162">
        <v>5.1666666666666661</v>
      </c>
      <c r="AG155" s="162">
        <v>5</v>
      </c>
      <c r="AH155" s="171">
        <v>6.5416666666666661</v>
      </c>
      <c r="AJ155" s="183"/>
      <c r="AK155" s="190"/>
      <c r="AL155" s="262"/>
      <c r="AM155" s="157">
        <v>7.625</v>
      </c>
      <c r="AN155" s="157">
        <v>9</v>
      </c>
      <c r="AO155" s="167">
        <v>8.875</v>
      </c>
    </row>
    <row r="156" spans="1:41" x14ac:dyDescent="0.25">
      <c r="A156" s="242"/>
      <c r="B156" s="239"/>
      <c r="C156" s="235"/>
      <c r="D156" s="161">
        <v>6.3</v>
      </c>
      <c r="E156" s="161">
        <v>6.125</v>
      </c>
      <c r="F156" s="171">
        <v>6.8562500000000002</v>
      </c>
      <c r="H156" s="252"/>
      <c r="I156" s="239"/>
      <c r="J156" s="235"/>
      <c r="K156" s="162">
        <v>7.5</v>
      </c>
      <c r="L156" s="162">
        <v>6.75</v>
      </c>
      <c r="M156" s="171">
        <v>7.05</v>
      </c>
      <c r="O156" s="255"/>
      <c r="P156" s="190"/>
      <c r="Q156" s="262"/>
      <c r="R156" s="162">
        <v>5.1666666666666661</v>
      </c>
      <c r="S156" s="162">
        <v>4.5</v>
      </c>
      <c r="T156" s="171">
        <v>4.7333333333333325</v>
      </c>
      <c r="V156" s="255"/>
      <c r="W156" s="190"/>
      <c r="X156" s="262"/>
      <c r="Y156" s="162">
        <v>5.1666666666666661</v>
      </c>
      <c r="Z156" s="162">
        <v>5.5</v>
      </c>
      <c r="AA156" s="171">
        <v>5.7333333333333325</v>
      </c>
      <c r="AC156" s="255"/>
      <c r="AD156" s="190"/>
      <c r="AE156" s="262"/>
      <c r="AF156" s="162">
        <v>5.3333333333333339</v>
      </c>
      <c r="AG156" s="162">
        <v>7</v>
      </c>
      <c r="AH156" s="171">
        <v>7.3333333333333339</v>
      </c>
      <c r="AJ156" s="183"/>
      <c r="AK156" s="190"/>
      <c r="AL156" s="262"/>
      <c r="AM156" s="157">
        <v>5.5</v>
      </c>
      <c r="AN156" s="157">
        <v>5</v>
      </c>
      <c r="AO156" s="167">
        <v>5.833333333333333</v>
      </c>
    </row>
    <row r="157" spans="1:41" x14ac:dyDescent="0.25">
      <c r="A157" s="242"/>
      <c r="B157" s="239"/>
      <c r="C157" s="235"/>
      <c r="D157" s="161">
        <v>6.1</v>
      </c>
      <c r="E157" s="161">
        <v>5.375</v>
      </c>
      <c r="F157" s="171">
        <v>6.8687500000000004</v>
      </c>
      <c r="H157" s="252"/>
      <c r="I157" s="239"/>
      <c r="J157" s="235"/>
      <c r="K157" s="162">
        <v>4</v>
      </c>
      <c r="L157" s="162">
        <v>3.75</v>
      </c>
      <c r="M157" s="171">
        <v>3.95</v>
      </c>
      <c r="O157" s="255"/>
      <c r="P157" s="190"/>
      <c r="Q157" s="262"/>
      <c r="R157" s="162">
        <v>3.916666666666667</v>
      </c>
      <c r="S157" s="162">
        <v>3.6666666666666665</v>
      </c>
      <c r="T157" s="171">
        <v>4.5166666666666675</v>
      </c>
      <c r="V157" s="255"/>
      <c r="W157" s="190"/>
      <c r="X157" s="262"/>
      <c r="Y157" s="162">
        <v>7.25</v>
      </c>
      <c r="Z157" s="162">
        <v>6.5</v>
      </c>
      <c r="AA157" s="171">
        <v>7.4375</v>
      </c>
      <c r="AC157" s="255"/>
      <c r="AD157" s="190"/>
      <c r="AE157" s="262"/>
      <c r="AF157" s="162"/>
      <c r="AG157" s="162"/>
      <c r="AH157" s="171"/>
      <c r="AJ157" s="183"/>
      <c r="AK157" s="190"/>
      <c r="AL157" s="262"/>
      <c r="AM157" s="157">
        <v>8.2083333333333339</v>
      </c>
      <c r="AN157" s="157">
        <v>6.5</v>
      </c>
      <c r="AO157" s="167">
        <v>7.9027777777777786</v>
      </c>
    </row>
    <row r="158" spans="1:41" x14ac:dyDescent="0.25">
      <c r="A158" s="242"/>
      <c r="B158" s="239"/>
      <c r="C158" s="235"/>
      <c r="D158" s="161">
        <v>7.5</v>
      </c>
      <c r="E158" s="161">
        <v>6.25</v>
      </c>
      <c r="F158" s="171">
        <v>7.1875</v>
      </c>
      <c r="H158" s="252"/>
      <c r="I158" s="239"/>
      <c r="J158" s="235"/>
      <c r="K158" s="162">
        <v>6.6666666666666661</v>
      </c>
      <c r="L158" s="162">
        <v>5.5</v>
      </c>
      <c r="M158" s="171">
        <v>7.2333333333333325</v>
      </c>
      <c r="O158" s="255"/>
      <c r="P158" s="190"/>
      <c r="Q158" s="262"/>
      <c r="R158" s="162">
        <v>4.916666666666667</v>
      </c>
      <c r="S158" s="162">
        <v>4</v>
      </c>
      <c r="T158" s="171">
        <v>4.9833333333333334</v>
      </c>
      <c r="V158" s="255"/>
      <c r="W158" s="190"/>
      <c r="X158" s="262"/>
      <c r="Y158" s="162">
        <v>5.25</v>
      </c>
      <c r="Z158" s="162">
        <v>4</v>
      </c>
      <c r="AA158" s="171">
        <v>4.25</v>
      </c>
      <c r="AC158" s="255"/>
      <c r="AD158" s="190"/>
      <c r="AE158" s="262"/>
      <c r="AF158" s="162">
        <v>5.25</v>
      </c>
      <c r="AG158" s="162">
        <v>5</v>
      </c>
      <c r="AH158" s="171">
        <v>6.0625</v>
      </c>
      <c r="AJ158" s="183"/>
      <c r="AK158" s="190"/>
      <c r="AL158" s="262"/>
      <c r="AM158" s="157">
        <v>6.875</v>
      </c>
      <c r="AN158" s="157">
        <v>6</v>
      </c>
      <c r="AO158" s="167">
        <v>7.291666666666667</v>
      </c>
    </row>
    <row r="159" spans="1:41" x14ac:dyDescent="0.25">
      <c r="A159" s="242"/>
      <c r="B159" s="239"/>
      <c r="C159" s="235"/>
      <c r="D159" s="161">
        <v>6.9</v>
      </c>
      <c r="E159" s="161">
        <v>6.25</v>
      </c>
      <c r="F159" s="171">
        <v>7.7874999999999996</v>
      </c>
      <c r="H159" s="252"/>
      <c r="I159" s="239"/>
      <c r="J159" s="235"/>
      <c r="K159" s="162">
        <v>6.1666666666666661</v>
      </c>
      <c r="L159" s="162">
        <v>5.75</v>
      </c>
      <c r="M159" s="171">
        <v>6.1833333333333327</v>
      </c>
      <c r="O159" s="255"/>
      <c r="P159" s="190"/>
      <c r="Q159" s="262"/>
      <c r="R159" s="162">
        <v>5.4166666666666661</v>
      </c>
      <c r="S159" s="162">
        <v>4.625</v>
      </c>
      <c r="T159" s="171">
        <v>4.8083333333333327</v>
      </c>
      <c r="V159" s="255"/>
      <c r="W159" s="190"/>
      <c r="X159" s="262"/>
      <c r="Y159" s="162">
        <v>7</v>
      </c>
      <c r="Z159" s="162">
        <v>6.25</v>
      </c>
      <c r="AA159" s="171">
        <v>7.05</v>
      </c>
      <c r="AC159" s="255"/>
      <c r="AD159" s="190"/>
      <c r="AE159" s="262"/>
      <c r="AF159" s="162">
        <v>5.6666666666666661</v>
      </c>
      <c r="AG159" s="162">
        <v>8</v>
      </c>
      <c r="AH159" s="171">
        <v>6.8888888888888884</v>
      </c>
      <c r="AJ159" s="183"/>
      <c r="AK159" s="190"/>
      <c r="AL159" s="262"/>
      <c r="AM159" s="157">
        <v>6.625</v>
      </c>
      <c r="AN159" s="157">
        <v>5</v>
      </c>
      <c r="AO159" s="167">
        <v>6.208333333333333</v>
      </c>
    </row>
    <row r="160" spans="1:41" x14ac:dyDescent="0.25">
      <c r="A160" s="242"/>
      <c r="B160" s="239"/>
      <c r="C160" s="235"/>
      <c r="D160" s="161">
        <v>9.8000000000000007</v>
      </c>
      <c r="E160" s="161">
        <v>9.25</v>
      </c>
      <c r="F160" s="171">
        <v>9.2624999999999993</v>
      </c>
      <c r="H160" s="252"/>
      <c r="I160" s="239"/>
      <c r="J160" s="235"/>
      <c r="K160" s="162">
        <v>5.6666666666666661</v>
      </c>
      <c r="L160" s="162">
        <v>5.5</v>
      </c>
      <c r="M160" s="171">
        <v>6.4333333333333327</v>
      </c>
      <c r="O160" s="255"/>
      <c r="P160" s="190"/>
      <c r="Q160" s="262"/>
      <c r="R160" s="162">
        <v>9.75</v>
      </c>
      <c r="S160" s="162">
        <v>9.5</v>
      </c>
      <c r="T160" s="171">
        <v>8.65</v>
      </c>
      <c r="V160" s="255"/>
      <c r="W160" s="190"/>
      <c r="X160" s="262"/>
      <c r="Y160" s="176">
        <v>5.8333333333333339</v>
      </c>
      <c r="Z160" s="176">
        <v>5.5</v>
      </c>
      <c r="AA160" s="178">
        <v>6.0666666666666673</v>
      </c>
      <c r="AC160" s="255"/>
      <c r="AD160" s="190"/>
      <c r="AE160" s="262"/>
      <c r="AF160" s="162">
        <v>6.7</v>
      </c>
      <c r="AG160" s="162">
        <v>6.75</v>
      </c>
      <c r="AH160" s="171">
        <v>7.4833333333333334</v>
      </c>
      <c r="AJ160" s="183"/>
      <c r="AK160" s="190"/>
      <c r="AL160" s="262"/>
      <c r="AM160" s="157">
        <v>5.5</v>
      </c>
      <c r="AN160" s="157">
        <v>6</v>
      </c>
      <c r="AO160" s="167">
        <v>5.375</v>
      </c>
    </row>
    <row r="161" spans="1:41" x14ac:dyDescent="0.25">
      <c r="A161" s="242"/>
      <c r="B161" s="239"/>
      <c r="C161" s="235"/>
      <c r="D161" s="161">
        <v>7.4</v>
      </c>
      <c r="E161" s="161">
        <v>6.875</v>
      </c>
      <c r="F161" s="171">
        <v>8.3187499999999996</v>
      </c>
      <c r="H161" s="252"/>
      <c r="I161" s="239"/>
      <c r="J161" s="235"/>
      <c r="K161" s="162">
        <v>4.1666666666666661</v>
      </c>
      <c r="L161" s="162">
        <v>2</v>
      </c>
      <c r="M161" s="171">
        <v>2.2333333333333334</v>
      </c>
      <c r="O161" s="255"/>
      <c r="P161" s="190"/>
      <c r="Q161" s="262"/>
      <c r="R161" s="162">
        <v>7.9166666666666661</v>
      </c>
      <c r="S161" s="162">
        <v>6.1666666666666661</v>
      </c>
      <c r="T161" s="171">
        <v>7.6166666666666654</v>
      </c>
      <c r="V161" s="255"/>
      <c r="W161" s="190"/>
      <c r="X161" s="262"/>
      <c r="Y161" s="162">
        <v>6.9</v>
      </c>
      <c r="Z161" s="162">
        <v>6</v>
      </c>
      <c r="AA161" s="171">
        <v>6.9749999999999996</v>
      </c>
      <c r="AC161" s="255"/>
      <c r="AD161" s="190"/>
      <c r="AE161" s="262"/>
      <c r="AF161" s="162">
        <v>5.125</v>
      </c>
      <c r="AG161" s="162">
        <v>5.5</v>
      </c>
      <c r="AH161" s="171">
        <v>5.875</v>
      </c>
      <c r="AJ161" s="183"/>
      <c r="AK161" s="190"/>
      <c r="AL161" s="262"/>
      <c r="AM161" s="157">
        <v>7</v>
      </c>
      <c r="AN161" s="157">
        <v>5</v>
      </c>
      <c r="AO161" s="167">
        <v>7.333333333333333</v>
      </c>
    </row>
    <row r="162" spans="1:41" x14ac:dyDescent="0.25">
      <c r="A162" s="242"/>
      <c r="B162" s="239"/>
      <c r="C162" s="235"/>
      <c r="D162" s="161">
        <v>7</v>
      </c>
      <c r="E162" s="161">
        <v>5.75</v>
      </c>
      <c r="F162" s="171">
        <v>6.6875</v>
      </c>
      <c r="H162" s="252"/>
      <c r="I162" s="239"/>
      <c r="J162" s="235"/>
      <c r="K162" s="162">
        <v>4.5</v>
      </c>
      <c r="L162" s="162">
        <v>4.75</v>
      </c>
      <c r="M162" s="171">
        <v>5.25</v>
      </c>
      <c r="O162" s="255"/>
      <c r="P162" s="190"/>
      <c r="Q162" s="262"/>
      <c r="R162" s="162">
        <v>8.25</v>
      </c>
      <c r="S162" s="162">
        <v>7</v>
      </c>
      <c r="T162" s="171">
        <v>7.85</v>
      </c>
      <c r="V162" s="255"/>
      <c r="W162" s="190"/>
      <c r="X162" s="262"/>
      <c r="Y162" s="162">
        <v>3.1666666666666665</v>
      </c>
      <c r="Z162" s="162">
        <v>2</v>
      </c>
      <c r="AA162" s="171">
        <v>3.7222222222222219</v>
      </c>
      <c r="AC162" s="255"/>
      <c r="AD162" s="190"/>
      <c r="AE162" s="262"/>
      <c r="AF162" s="162"/>
      <c r="AG162" s="162"/>
      <c r="AH162" s="171"/>
      <c r="AJ162" s="183"/>
      <c r="AK162" s="190"/>
      <c r="AL162" s="262"/>
      <c r="AM162" s="157">
        <v>8.7083333333333321</v>
      </c>
      <c r="AN162" s="157">
        <v>8</v>
      </c>
      <c r="AO162" s="167">
        <v>8.9027777777777768</v>
      </c>
    </row>
    <row r="163" spans="1:41" x14ac:dyDescent="0.25">
      <c r="A163" s="242"/>
      <c r="B163" s="239"/>
      <c r="C163" s="235"/>
      <c r="D163" s="161">
        <v>6.8</v>
      </c>
      <c r="E163" s="161">
        <v>5.875</v>
      </c>
      <c r="F163" s="171">
        <v>6.9187500000000002</v>
      </c>
      <c r="H163" s="252"/>
      <c r="I163" s="239"/>
      <c r="J163" s="235"/>
      <c r="K163" s="162">
        <v>6.5</v>
      </c>
      <c r="L163" s="162">
        <v>6</v>
      </c>
      <c r="M163" s="171">
        <v>6.1</v>
      </c>
      <c r="O163" s="255"/>
      <c r="P163" s="190"/>
      <c r="Q163" s="262"/>
      <c r="R163" s="162">
        <v>8.5</v>
      </c>
      <c r="S163" s="162">
        <v>8.5</v>
      </c>
      <c r="T163" s="171">
        <v>7.6</v>
      </c>
      <c r="V163" s="255"/>
      <c r="W163" s="190"/>
      <c r="X163" s="262"/>
      <c r="Y163" s="162">
        <v>7.5</v>
      </c>
      <c r="Z163" s="162">
        <v>7</v>
      </c>
      <c r="AA163" s="171">
        <v>7.5</v>
      </c>
      <c r="AC163" s="255"/>
      <c r="AD163" s="190"/>
      <c r="AE163" s="262"/>
      <c r="AF163" s="162">
        <v>4.833333333333333</v>
      </c>
      <c r="AG163" s="162">
        <v>5.5</v>
      </c>
      <c r="AH163" s="171">
        <v>6.1111111111111107</v>
      </c>
      <c r="AJ163" s="183"/>
      <c r="AK163" s="190"/>
      <c r="AL163" s="262"/>
      <c r="AM163" s="157">
        <v>8.125</v>
      </c>
      <c r="AN163" s="157">
        <v>6.5</v>
      </c>
      <c r="AO163" s="167">
        <v>8.2083333333333339</v>
      </c>
    </row>
    <row r="164" spans="1:41" x14ac:dyDescent="0.25">
      <c r="A164" s="242"/>
      <c r="B164" s="239"/>
      <c r="C164" s="235"/>
      <c r="D164" s="161">
        <v>7.5</v>
      </c>
      <c r="E164" s="161">
        <v>8</v>
      </c>
      <c r="F164" s="171">
        <v>7.875</v>
      </c>
      <c r="H164" s="252"/>
      <c r="I164" s="239"/>
      <c r="J164" s="235"/>
      <c r="K164" s="162">
        <v>6.8333333333333339</v>
      </c>
      <c r="L164" s="162">
        <v>5.75</v>
      </c>
      <c r="M164" s="171">
        <v>6.4305555555555562</v>
      </c>
      <c r="O164" s="255"/>
      <c r="P164" s="190"/>
      <c r="Q164" s="262"/>
      <c r="R164" s="162">
        <v>5.3333333333333339</v>
      </c>
      <c r="S164" s="162">
        <v>4.1666666666666661</v>
      </c>
      <c r="T164" s="171">
        <v>4.9000000000000004</v>
      </c>
      <c r="V164" s="255"/>
      <c r="W164" s="190"/>
      <c r="X164" s="262"/>
      <c r="Y164" s="162">
        <v>8.6999999999999993</v>
      </c>
      <c r="Z164" s="162">
        <v>7.75</v>
      </c>
      <c r="AA164" s="171">
        <v>8.4833333333333325</v>
      </c>
      <c r="AC164" s="255"/>
      <c r="AD164" s="190"/>
      <c r="AE164" s="262"/>
      <c r="AF164" s="176">
        <v>8</v>
      </c>
      <c r="AG164" s="176">
        <v>7</v>
      </c>
      <c r="AH164" s="178">
        <v>7.666666666666667</v>
      </c>
      <c r="AJ164" s="183"/>
      <c r="AK164" s="190"/>
      <c r="AL164" s="262"/>
      <c r="AM164" s="157">
        <v>7.5</v>
      </c>
      <c r="AN164" s="157">
        <v>7</v>
      </c>
      <c r="AO164" s="167">
        <v>8.1666666666666661</v>
      </c>
    </row>
    <row r="165" spans="1:41" x14ac:dyDescent="0.25">
      <c r="A165" s="242"/>
      <c r="B165" s="239"/>
      <c r="C165" s="235"/>
      <c r="D165" s="161">
        <v>7</v>
      </c>
      <c r="E165" s="161">
        <v>6.25</v>
      </c>
      <c r="F165" s="171">
        <v>7.5625</v>
      </c>
      <c r="H165" s="252"/>
      <c r="I165" s="239"/>
      <c r="J165" s="235"/>
      <c r="K165" s="163">
        <v>6.8333333333333339</v>
      </c>
      <c r="L165" s="163">
        <v>5.25</v>
      </c>
      <c r="M165" s="172">
        <v>6.2166666666666668</v>
      </c>
      <c r="O165" s="255"/>
      <c r="P165" s="190"/>
      <c r="Q165" s="262"/>
      <c r="R165" s="162">
        <v>3.916666666666667</v>
      </c>
      <c r="S165" s="162">
        <v>3</v>
      </c>
      <c r="T165" s="171">
        <v>3.9833333333333334</v>
      </c>
      <c r="V165" s="255"/>
      <c r="W165" s="190"/>
      <c r="X165" s="262"/>
      <c r="Y165" s="162">
        <v>8.4</v>
      </c>
      <c r="Z165" s="162">
        <v>7.25</v>
      </c>
      <c r="AA165" s="171">
        <v>8.2166666666666668</v>
      </c>
      <c r="AC165" s="255"/>
      <c r="AD165" s="190"/>
      <c r="AE165" s="262"/>
      <c r="AF165" s="162">
        <v>9.5</v>
      </c>
      <c r="AG165" s="162">
        <v>7</v>
      </c>
      <c r="AH165" s="171">
        <v>8.5</v>
      </c>
      <c r="AJ165" s="183"/>
      <c r="AK165" s="190"/>
      <c r="AL165" s="262"/>
      <c r="AM165" s="157">
        <v>6.125</v>
      </c>
      <c r="AN165" s="157">
        <v>6.5</v>
      </c>
      <c r="AO165" s="167">
        <v>7.208333333333333</v>
      </c>
    </row>
    <row r="166" spans="1:41" x14ac:dyDescent="0.25">
      <c r="A166" s="242"/>
      <c r="B166" s="239"/>
      <c r="C166" s="235"/>
      <c r="D166" s="161">
        <v>5.6</v>
      </c>
      <c r="E166" s="161">
        <v>5.75</v>
      </c>
      <c r="F166" s="171">
        <v>5.8375000000000004</v>
      </c>
      <c r="H166" s="252"/>
      <c r="I166" s="239"/>
      <c r="J166" s="235"/>
      <c r="K166" s="162">
        <v>8.125</v>
      </c>
      <c r="L166" s="162">
        <v>8.25</v>
      </c>
      <c r="M166" s="171">
        <v>7.84375</v>
      </c>
      <c r="O166" s="255"/>
      <c r="P166" s="190"/>
      <c r="Q166" s="262"/>
      <c r="R166" s="162">
        <v>6.5</v>
      </c>
      <c r="S166" s="162">
        <v>6</v>
      </c>
      <c r="T166" s="171">
        <v>6.3</v>
      </c>
      <c r="V166" s="255"/>
      <c r="W166" s="190"/>
      <c r="X166" s="262"/>
      <c r="Y166" s="162">
        <v>7.05</v>
      </c>
      <c r="Z166" s="162">
        <v>6</v>
      </c>
      <c r="AA166" s="171">
        <v>6.2625000000000002</v>
      </c>
      <c r="AC166" s="255"/>
      <c r="AD166" s="190"/>
      <c r="AE166" s="262"/>
      <c r="AF166" s="162">
        <v>5.3333333333333339</v>
      </c>
      <c r="AG166" s="162">
        <v>5.625</v>
      </c>
      <c r="AH166" s="171">
        <v>6.3194444444444455</v>
      </c>
      <c r="AJ166" s="183"/>
      <c r="AK166" s="190"/>
      <c r="AL166" s="262"/>
      <c r="AM166" s="157">
        <v>8.8333333333333339</v>
      </c>
      <c r="AN166" s="157">
        <v>8</v>
      </c>
      <c r="AO166" s="167">
        <v>8.9444444444444446</v>
      </c>
    </row>
    <row r="167" spans="1:41" x14ac:dyDescent="0.25">
      <c r="A167" s="242"/>
      <c r="B167" s="239"/>
      <c r="C167" s="235"/>
      <c r="D167" s="161">
        <v>8.1</v>
      </c>
      <c r="E167" s="161">
        <v>7.75</v>
      </c>
      <c r="F167" s="171">
        <v>8.2125000000000004</v>
      </c>
      <c r="H167" s="252"/>
      <c r="I167" s="239"/>
      <c r="J167" s="235"/>
      <c r="K167" s="162">
        <v>5.125</v>
      </c>
      <c r="L167" s="162">
        <v>3</v>
      </c>
      <c r="M167" s="171">
        <v>4.53125</v>
      </c>
      <c r="O167" s="255"/>
      <c r="P167" s="190"/>
      <c r="Q167" s="262"/>
      <c r="R167" s="162">
        <v>6.25</v>
      </c>
      <c r="S167" s="162">
        <v>4.3333333333333339</v>
      </c>
      <c r="T167" s="171">
        <v>6.7166666666666668</v>
      </c>
      <c r="V167" s="255"/>
      <c r="W167" s="190"/>
      <c r="X167" s="262"/>
      <c r="Y167" s="162">
        <v>6.375</v>
      </c>
      <c r="Z167" s="162">
        <v>5.6666666666666661</v>
      </c>
      <c r="AA167" s="171">
        <v>7.0138888888888884</v>
      </c>
      <c r="AC167" s="255"/>
      <c r="AD167" s="190"/>
      <c r="AE167" s="262"/>
      <c r="AF167" s="162">
        <v>5.8333333333333339</v>
      </c>
      <c r="AG167" s="162">
        <v>5.25</v>
      </c>
      <c r="AH167" s="171">
        <v>6.3611111111111116</v>
      </c>
      <c r="AJ167" s="183"/>
      <c r="AK167" s="190"/>
      <c r="AL167" s="262"/>
      <c r="AM167" s="157">
        <v>5.0999999999999996</v>
      </c>
      <c r="AN167" s="157">
        <v>5</v>
      </c>
      <c r="AO167" s="167">
        <v>5.3666666666666671</v>
      </c>
    </row>
    <row r="168" spans="1:41" x14ac:dyDescent="0.25">
      <c r="A168" s="242"/>
      <c r="B168" s="239"/>
      <c r="C168" s="235"/>
      <c r="D168" s="161">
        <v>7.3</v>
      </c>
      <c r="E168" s="161">
        <v>7.625</v>
      </c>
      <c r="F168" s="171">
        <v>7.9812500000000002</v>
      </c>
      <c r="H168" s="252"/>
      <c r="I168" s="239"/>
      <c r="J168" s="235"/>
      <c r="K168" s="162">
        <v>4.583333333333333</v>
      </c>
      <c r="L168" s="162">
        <v>4</v>
      </c>
      <c r="M168" s="171">
        <v>4.645833333333333</v>
      </c>
      <c r="O168" s="255"/>
      <c r="P168" s="190"/>
      <c r="Q168" s="262"/>
      <c r="R168" s="162">
        <v>6</v>
      </c>
      <c r="S168" s="162">
        <v>5</v>
      </c>
      <c r="T168" s="171">
        <v>6</v>
      </c>
      <c r="V168" s="255"/>
      <c r="W168" s="190"/>
      <c r="X168" s="262"/>
      <c r="Y168" s="162">
        <v>8.85</v>
      </c>
      <c r="Z168" s="162">
        <v>9</v>
      </c>
      <c r="AA168" s="171">
        <v>8.9500000000000011</v>
      </c>
      <c r="AC168" s="255"/>
      <c r="AD168" s="190"/>
      <c r="AE168" s="262"/>
      <c r="AF168" s="162">
        <v>9.1666666666666679</v>
      </c>
      <c r="AG168" s="162">
        <v>8.5</v>
      </c>
      <c r="AH168" s="171">
        <v>8.8888888888888893</v>
      </c>
      <c r="AJ168" s="183"/>
      <c r="AK168" s="190"/>
      <c r="AL168" s="262"/>
      <c r="AM168" s="157">
        <v>7</v>
      </c>
      <c r="AN168" s="157">
        <v>6</v>
      </c>
      <c r="AO168" s="167">
        <v>7.333333333333333</v>
      </c>
    </row>
    <row r="169" spans="1:41" x14ac:dyDescent="0.25">
      <c r="A169" s="242"/>
      <c r="B169" s="239"/>
      <c r="C169" s="235"/>
      <c r="D169" s="161">
        <v>8.9</v>
      </c>
      <c r="E169" s="161">
        <v>9.25</v>
      </c>
      <c r="F169" s="171">
        <v>8.7874999999999996</v>
      </c>
      <c r="H169" s="252"/>
      <c r="I169" s="239"/>
      <c r="J169" s="235"/>
      <c r="K169" s="162">
        <v>4</v>
      </c>
      <c r="L169" s="162"/>
      <c r="M169" s="171">
        <v>5</v>
      </c>
      <c r="O169" s="255"/>
      <c r="P169" s="190"/>
      <c r="Q169" s="262"/>
      <c r="R169" s="162">
        <v>9</v>
      </c>
      <c r="S169" s="162">
        <v>7.5</v>
      </c>
      <c r="T169" s="171">
        <v>7.9</v>
      </c>
      <c r="V169" s="255"/>
      <c r="W169" s="190"/>
      <c r="X169" s="262"/>
      <c r="Y169" s="162">
        <v>7.5</v>
      </c>
      <c r="Z169" s="162">
        <v>6.75</v>
      </c>
      <c r="AA169" s="171">
        <v>6.8125</v>
      </c>
      <c r="AC169" s="255"/>
      <c r="AD169" s="190"/>
      <c r="AE169" s="262"/>
      <c r="AF169" s="162">
        <v>8.3333333333333321</v>
      </c>
      <c r="AG169" s="162">
        <v>6.375</v>
      </c>
      <c r="AH169" s="171">
        <v>7.5694444444444438</v>
      </c>
      <c r="AJ169" s="183"/>
      <c r="AK169" s="190"/>
      <c r="AL169" s="262"/>
      <c r="AM169" s="157">
        <v>7.5</v>
      </c>
      <c r="AN169" s="157">
        <v>7</v>
      </c>
      <c r="AO169" s="167">
        <v>7.5</v>
      </c>
    </row>
    <row r="170" spans="1:41" x14ac:dyDescent="0.25">
      <c r="A170" s="242"/>
      <c r="B170" s="239"/>
      <c r="C170" s="235"/>
      <c r="D170" s="161">
        <v>5.3</v>
      </c>
      <c r="E170" s="161">
        <v>5.875</v>
      </c>
      <c r="F170" s="171">
        <v>6.5437500000000002</v>
      </c>
      <c r="H170" s="252"/>
      <c r="I170" s="239"/>
      <c r="J170" s="235"/>
      <c r="K170" s="162">
        <v>7.375</v>
      </c>
      <c r="L170" s="162">
        <v>6</v>
      </c>
      <c r="M170" s="171">
        <v>6.34375</v>
      </c>
      <c r="O170" s="255"/>
      <c r="P170" s="190"/>
      <c r="Q170" s="262"/>
      <c r="R170" s="162">
        <v>8.75</v>
      </c>
      <c r="S170" s="162">
        <v>7.5</v>
      </c>
      <c r="T170" s="171">
        <v>7.05</v>
      </c>
      <c r="V170" s="255"/>
      <c r="W170" s="190"/>
      <c r="X170" s="262"/>
      <c r="Y170" s="162">
        <v>8.15</v>
      </c>
      <c r="Z170" s="162">
        <v>7.75</v>
      </c>
      <c r="AA170" s="171">
        <v>7.9666666666666659</v>
      </c>
      <c r="AC170" s="255"/>
      <c r="AD170" s="190"/>
      <c r="AE170" s="262"/>
      <c r="AF170" s="162">
        <v>4.1666666666666661</v>
      </c>
      <c r="AG170" s="162">
        <v>4.125</v>
      </c>
      <c r="AH170" s="171">
        <v>5.4305555555555545</v>
      </c>
      <c r="AJ170" s="183"/>
      <c r="AK170" s="190"/>
      <c r="AL170" s="262"/>
      <c r="AM170" s="157">
        <v>5.5</v>
      </c>
      <c r="AN170" s="157">
        <v>5</v>
      </c>
      <c r="AO170" s="167">
        <v>6.833333333333333</v>
      </c>
    </row>
    <row r="171" spans="1:41" x14ac:dyDescent="0.25">
      <c r="A171" s="242"/>
      <c r="B171" s="239"/>
      <c r="C171" s="235"/>
      <c r="D171" s="161">
        <v>7</v>
      </c>
      <c r="E171" s="161">
        <v>7.375</v>
      </c>
      <c r="F171" s="171">
        <v>8.09375</v>
      </c>
      <c r="H171" s="252"/>
      <c r="I171" s="239"/>
      <c r="J171" s="235"/>
      <c r="K171" s="162">
        <v>7</v>
      </c>
      <c r="L171" s="162">
        <v>6.75</v>
      </c>
      <c r="M171" s="171">
        <v>6.9375</v>
      </c>
      <c r="O171" s="255"/>
      <c r="P171" s="190"/>
      <c r="Q171" s="262"/>
      <c r="R171" s="162">
        <v>1</v>
      </c>
      <c r="S171" s="162">
        <v>1</v>
      </c>
      <c r="T171" s="171">
        <v>1</v>
      </c>
      <c r="V171" s="255"/>
      <c r="W171" s="190"/>
      <c r="X171" s="262"/>
      <c r="Y171" s="162">
        <v>7.5</v>
      </c>
      <c r="Z171" s="162">
        <v>5</v>
      </c>
      <c r="AA171" s="171">
        <v>7.125</v>
      </c>
      <c r="AC171" s="255"/>
      <c r="AD171" s="190"/>
      <c r="AE171" s="262"/>
      <c r="AF171" s="162">
        <v>8.1666666666666661</v>
      </c>
      <c r="AG171" s="162">
        <v>6.5</v>
      </c>
      <c r="AH171" s="171">
        <v>7.2222222222222214</v>
      </c>
      <c r="AJ171" s="183"/>
      <c r="AK171" s="190"/>
      <c r="AL171" s="262"/>
      <c r="AM171" s="157">
        <v>9.2916666666666679</v>
      </c>
      <c r="AN171" s="157">
        <v>9</v>
      </c>
      <c r="AO171" s="167">
        <v>9.0972222222222232</v>
      </c>
    </row>
    <row r="172" spans="1:41" x14ac:dyDescent="0.25">
      <c r="A172" s="242"/>
      <c r="B172" s="239"/>
      <c r="C172" s="235"/>
      <c r="D172" s="161">
        <v>4.9000000000000004</v>
      </c>
      <c r="E172" s="161">
        <v>5.125</v>
      </c>
      <c r="F172" s="171">
        <v>5.7562499999999996</v>
      </c>
      <c r="H172" s="252"/>
      <c r="I172" s="239"/>
      <c r="J172" s="235"/>
      <c r="K172" s="162">
        <v>8.375</v>
      </c>
      <c r="L172" s="162">
        <v>7.5</v>
      </c>
      <c r="M172" s="171">
        <v>7.46875</v>
      </c>
      <c r="O172" s="255"/>
      <c r="P172" s="190"/>
      <c r="Q172" s="262"/>
      <c r="R172" s="162">
        <v>7</v>
      </c>
      <c r="S172" s="162">
        <v>6.5</v>
      </c>
      <c r="T172" s="171">
        <v>6.9</v>
      </c>
      <c r="V172" s="255"/>
      <c r="W172" s="190"/>
      <c r="X172" s="262"/>
      <c r="Y172" s="162">
        <v>7.875</v>
      </c>
      <c r="Z172" s="162">
        <v>7.5</v>
      </c>
      <c r="AA172" s="171">
        <v>7.4749999999999996</v>
      </c>
      <c r="AC172" s="255"/>
      <c r="AD172" s="190"/>
      <c r="AE172" s="262"/>
      <c r="AF172" s="162">
        <v>6.5</v>
      </c>
      <c r="AG172" s="162">
        <v>6.125</v>
      </c>
      <c r="AH172" s="171">
        <v>6.875</v>
      </c>
      <c r="AJ172" s="183"/>
      <c r="AK172" s="190"/>
      <c r="AL172" s="262"/>
      <c r="AM172" s="157">
        <v>5.875</v>
      </c>
      <c r="AN172" s="157">
        <v>5</v>
      </c>
      <c r="AO172" s="167">
        <v>6.625</v>
      </c>
    </row>
    <row r="173" spans="1:41" x14ac:dyDescent="0.25">
      <c r="A173" s="242"/>
      <c r="B173" s="239"/>
      <c r="C173" s="235"/>
      <c r="D173" s="161">
        <v>10</v>
      </c>
      <c r="E173" s="161">
        <v>10</v>
      </c>
      <c r="F173" s="171">
        <v>9.5</v>
      </c>
      <c r="H173" s="252"/>
      <c r="I173" s="239"/>
      <c r="J173" s="235"/>
      <c r="K173" s="162">
        <v>8.625</v>
      </c>
      <c r="L173" s="162">
        <v>8.25</v>
      </c>
      <c r="M173" s="171">
        <v>7.71875</v>
      </c>
      <c r="O173" s="255"/>
      <c r="P173" s="190"/>
      <c r="Q173" s="262"/>
      <c r="R173" s="162">
        <v>5.75</v>
      </c>
      <c r="S173" s="162">
        <v>5</v>
      </c>
      <c r="T173" s="171">
        <v>6.15</v>
      </c>
      <c r="V173" s="255"/>
      <c r="W173" s="190"/>
      <c r="X173" s="262"/>
      <c r="Y173" s="162">
        <v>9.5</v>
      </c>
      <c r="Z173" s="162">
        <v>9</v>
      </c>
      <c r="AA173" s="171">
        <v>9.125</v>
      </c>
      <c r="AC173" s="255"/>
      <c r="AD173" s="190"/>
      <c r="AE173" s="262"/>
      <c r="AF173" s="162">
        <v>7.3333333333333339</v>
      </c>
      <c r="AG173" s="162">
        <v>5.375</v>
      </c>
      <c r="AH173" s="171">
        <v>6.9027777777777786</v>
      </c>
      <c r="AJ173" s="183"/>
      <c r="AK173" s="190"/>
      <c r="AL173" s="262"/>
      <c r="AM173" s="157">
        <v>8.625</v>
      </c>
      <c r="AN173" s="157">
        <v>8</v>
      </c>
      <c r="AO173" s="167">
        <v>8.5416666666666661</v>
      </c>
    </row>
    <row r="174" spans="1:41" x14ac:dyDescent="0.25">
      <c r="A174" s="242"/>
      <c r="B174" s="239"/>
      <c r="C174" s="235"/>
      <c r="D174" s="161">
        <v>8.3000000000000007</v>
      </c>
      <c r="E174" s="161">
        <v>8.125</v>
      </c>
      <c r="F174" s="171">
        <v>8.3562499999999993</v>
      </c>
      <c r="H174" s="252"/>
      <c r="I174" s="239"/>
      <c r="J174" s="235"/>
      <c r="K174" s="162">
        <v>7.625</v>
      </c>
      <c r="L174" s="162">
        <v>6.75</v>
      </c>
      <c r="M174" s="171">
        <v>6.59375</v>
      </c>
      <c r="O174" s="255"/>
      <c r="P174" s="190"/>
      <c r="Q174" s="262"/>
      <c r="R174" s="162">
        <v>6.6666666666666661</v>
      </c>
      <c r="S174" s="162">
        <v>5</v>
      </c>
      <c r="T174" s="171">
        <v>6.5333333333333332</v>
      </c>
      <c r="V174" s="255"/>
      <c r="W174" s="190"/>
      <c r="X174" s="262"/>
      <c r="Y174" s="162">
        <v>7.3</v>
      </c>
      <c r="Z174" s="162">
        <v>5.75</v>
      </c>
      <c r="AA174" s="171">
        <v>6.6833333333333336</v>
      </c>
      <c r="AC174" s="255"/>
      <c r="AD174" s="190"/>
      <c r="AE174" s="262"/>
      <c r="AF174" s="162">
        <v>8.6666666666666679</v>
      </c>
      <c r="AG174" s="162">
        <v>9.375</v>
      </c>
      <c r="AH174" s="171">
        <v>9.0138888888888893</v>
      </c>
      <c r="AJ174" s="183"/>
      <c r="AK174" s="190"/>
      <c r="AL174" s="262"/>
      <c r="AM174" s="157">
        <v>5.9583333333333339</v>
      </c>
      <c r="AN174" s="157"/>
      <c r="AO174" s="167">
        <v>7.2395833333333339</v>
      </c>
    </row>
    <row r="175" spans="1:41" x14ac:dyDescent="0.25">
      <c r="A175" s="242"/>
      <c r="B175" s="239"/>
      <c r="C175" s="235"/>
      <c r="D175" s="161">
        <v>6.9</v>
      </c>
      <c r="E175" s="161">
        <v>7.125</v>
      </c>
      <c r="F175" s="171">
        <v>7.7562499999999996</v>
      </c>
      <c r="H175" s="252"/>
      <c r="I175" s="239"/>
      <c r="J175" s="235"/>
      <c r="K175" s="162">
        <v>6.125</v>
      </c>
      <c r="L175" s="162">
        <v>5.75</v>
      </c>
      <c r="M175" s="171">
        <v>6.21875</v>
      </c>
      <c r="O175" s="255"/>
      <c r="P175" s="190"/>
      <c r="Q175" s="262"/>
      <c r="R175" s="162">
        <v>6.75</v>
      </c>
      <c r="S175" s="162">
        <v>6.125</v>
      </c>
      <c r="T175" s="171">
        <v>6.9749999999999996</v>
      </c>
      <c r="V175" s="255"/>
      <c r="W175" s="190"/>
      <c r="X175" s="262"/>
      <c r="Y175" s="162">
        <v>6.45</v>
      </c>
      <c r="Z175" s="162">
        <v>5.5</v>
      </c>
      <c r="AA175" s="171">
        <v>6.3166666666666664</v>
      </c>
      <c r="AC175" s="255"/>
      <c r="AD175" s="190"/>
      <c r="AE175" s="262"/>
      <c r="AF175" s="162">
        <v>7.666666666666667</v>
      </c>
      <c r="AG175" s="162">
        <v>6</v>
      </c>
      <c r="AH175" s="171">
        <v>7.2222222222222223</v>
      </c>
      <c r="AJ175" s="183"/>
      <c r="AK175" s="190"/>
      <c r="AL175" s="262"/>
      <c r="AM175" s="157">
        <v>4.7666666666666666</v>
      </c>
      <c r="AN175" s="157"/>
      <c r="AO175" s="167">
        <v>6.5888888888888886</v>
      </c>
    </row>
    <row r="176" spans="1:41" x14ac:dyDescent="0.25">
      <c r="A176" s="242"/>
      <c r="B176" s="239"/>
      <c r="C176" s="235"/>
      <c r="D176" s="161">
        <v>7.3</v>
      </c>
      <c r="E176" s="161">
        <v>7.75</v>
      </c>
      <c r="F176" s="171">
        <v>7.6833333333333336</v>
      </c>
      <c r="H176" s="252"/>
      <c r="I176" s="239"/>
      <c r="J176" s="235"/>
      <c r="K176" s="162">
        <v>4.9166666666666661</v>
      </c>
      <c r="L176" s="162">
        <v>5</v>
      </c>
      <c r="M176" s="171">
        <v>5.2291666666666661</v>
      </c>
      <c r="O176" s="255"/>
      <c r="P176" s="190"/>
      <c r="Q176" s="262"/>
      <c r="R176" s="162">
        <v>6.8333333333333339</v>
      </c>
      <c r="S176" s="162">
        <v>5</v>
      </c>
      <c r="T176" s="171">
        <v>6.5666666666666673</v>
      </c>
      <c r="V176" s="255"/>
      <c r="W176" s="190"/>
      <c r="X176" s="262"/>
      <c r="Y176" s="162">
        <v>6.7</v>
      </c>
      <c r="Z176" s="162">
        <v>5</v>
      </c>
      <c r="AA176" s="171">
        <v>6.2333333333333334</v>
      </c>
      <c r="AC176" s="255"/>
      <c r="AD176" s="190"/>
      <c r="AE176" s="262"/>
      <c r="AF176" s="162">
        <v>7.6666666666666661</v>
      </c>
      <c r="AG176" s="162">
        <v>6.5</v>
      </c>
      <c r="AH176" s="171">
        <v>7.3888888888888884</v>
      </c>
      <c r="AJ176" s="183"/>
      <c r="AK176" s="190"/>
      <c r="AL176" s="262"/>
      <c r="AM176" s="157">
        <v>6.2666666666666666</v>
      </c>
      <c r="AN176" s="157">
        <v>5</v>
      </c>
      <c r="AO176" s="167">
        <v>6.7555555555555555</v>
      </c>
    </row>
    <row r="177" spans="1:41" x14ac:dyDescent="0.25">
      <c r="A177" s="242"/>
      <c r="B177" s="239"/>
      <c r="C177" s="235"/>
      <c r="D177" s="161">
        <v>9</v>
      </c>
      <c r="E177" s="161">
        <v>8.5</v>
      </c>
      <c r="F177" s="171">
        <v>8.8333333333333339</v>
      </c>
      <c r="H177" s="252"/>
      <c r="I177" s="239"/>
      <c r="J177" s="235"/>
      <c r="K177" s="162">
        <v>9</v>
      </c>
      <c r="L177" s="162">
        <v>9</v>
      </c>
      <c r="M177" s="171">
        <v>8.75</v>
      </c>
      <c r="O177" s="255"/>
      <c r="P177" s="190"/>
      <c r="Q177" s="262"/>
      <c r="R177" s="162">
        <v>7.25</v>
      </c>
      <c r="S177" s="162">
        <v>5.75</v>
      </c>
      <c r="T177" s="171">
        <v>6.6</v>
      </c>
      <c r="V177" s="255"/>
      <c r="W177" s="190"/>
      <c r="X177" s="262"/>
      <c r="Y177" s="162">
        <v>8.15</v>
      </c>
      <c r="Z177" s="162">
        <v>6.5</v>
      </c>
      <c r="AA177" s="171">
        <v>7.9124999999999996</v>
      </c>
      <c r="AC177" s="255"/>
      <c r="AD177" s="190"/>
      <c r="AE177" s="262"/>
      <c r="AF177" s="162">
        <v>8.1666666666666679</v>
      </c>
      <c r="AG177" s="162">
        <v>7.25</v>
      </c>
      <c r="AH177" s="171">
        <v>7.8055555555555562</v>
      </c>
      <c r="AJ177" s="183"/>
      <c r="AK177" s="190"/>
      <c r="AL177" s="262"/>
      <c r="AM177" s="157">
        <v>8.7249999999999996</v>
      </c>
      <c r="AN177" s="157"/>
      <c r="AO177" s="167">
        <v>8.8625000000000007</v>
      </c>
    </row>
    <row r="178" spans="1:41" x14ac:dyDescent="0.25">
      <c r="A178" s="242"/>
      <c r="B178" s="239"/>
      <c r="C178" s="235"/>
      <c r="D178" s="161">
        <v>1</v>
      </c>
      <c r="E178" s="161">
        <v>1</v>
      </c>
      <c r="F178" s="171">
        <v>1</v>
      </c>
      <c r="H178" s="252"/>
      <c r="I178" s="239"/>
      <c r="J178" s="235"/>
      <c r="K178" s="162">
        <v>6.8333333333333339</v>
      </c>
      <c r="L178" s="162">
        <v>6.25</v>
      </c>
      <c r="M178" s="171">
        <v>6.7708333333333339</v>
      </c>
      <c r="O178" s="255"/>
      <c r="P178" s="190"/>
      <c r="Q178" s="262"/>
      <c r="R178" s="162">
        <v>4.9166666666666661</v>
      </c>
      <c r="S178" s="162">
        <v>4.5</v>
      </c>
      <c r="T178" s="171">
        <v>6.083333333333333</v>
      </c>
      <c r="V178" s="255"/>
      <c r="W178" s="190"/>
      <c r="X178" s="262"/>
      <c r="Y178" s="162">
        <v>7</v>
      </c>
      <c r="Z178" s="162">
        <v>5</v>
      </c>
      <c r="AA178" s="171">
        <v>6.666666666666667</v>
      </c>
      <c r="AC178" s="255"/>
      <c r="AD178" s="190"/>
      <c r="AE178" s="262"/>
      <c r="AF178" s="162">
        <v>10</v>
      </c>
      <c r="AG178" s="162">
        <v>8.125</v>
      </c>
      <c r="AH178" s="171">
        <v>8.7083333333333339</v>
      </c>
      <c r="AJ178" s="183"/>
      <c r="AK178" s="190"/>
      <c r="AL178" s="262"/>
      <c r="AM178" s="157">
        <v>5</v>
      </c>
      <c r="AN178" s="157"/>
      <c r="AO178" s="167">
        <v>5.666666666666667</v>
      </c>
    </row>
    <row r="179" spans="1:41" x14ac:dyDescent="0.25">
      <c r="A179" s="242"/>
      <c r="B179" s="239"/>
      <c r="C179" s="235"/>
      <c r="D179" s="161">
        <v>1</v>
      </c>
      <c r="E179" s="161">
        <v>1</v>
      </c>
      <c r="F179" s="171">
        <v>1</v>
      </c>
      <c r="H179" s="252"/>
      <c r="I179" s="239"/>
      <c r="J179" s="235"/>
      <c r="K179" s="162">
        <v>5.375</v>
      </c>
      <c r="L179" s="162">
        <v>5</v>
      </c>
      <c r="M179" s="171">
        <v>4.84375</v>
      </c>
      <c r="O179" s="255"/>
      <c r="P179" s="190"/>
      <c r="Q179" s="262"/>
      <c r="R179" s="162">
        <v>7.75</v>
      </c>
      <c r="S179" s="162">
        <v>7.25</v>
      </c>
      <c r="T179" s="171">
        <v>7.6</v>
      </c>
      <c r="V179" s="255"/>
      <c r="W179" s="190"/>
      <c r="X179" s="262"/>
      <c r="Y179" s="162">
        <v>5.25</v>
      </c>
      <c r="Z179" s="162">
        <v>2.5</v>
      </c>
      <c r="AA179" s="171">
        <v>4.4375</v>
      </c>
      <c r="AC179" s="255"/>
      <c r="AD179" s="190"/>
      <c r="AE179" s="262"/>
      <c r="AF179" s="162">
        <v>5.5</v>
      </c>
      <c r="AG179" s="162">
        <v>6.25</v>
      </c>
      <c r="AH179" s="171">
        <v>6.583333333333333</v>
      </c>
      <c r="AJ179" s="183"/>
      <c r="AK179" s="190"/>
      <c r="AL179" s="262"/>
      <c r="AM179" s="157">
        <v>7.7750000000000004</v>
      </c>
      <c r="AN179" s="157"/>
      <c r="AO179" s="167">
        <v>8.8874999999999993</v>
      </c>
    </row>
    <row r="180" spans="1:41" x14ac:dyDescent="0.25">
      <c r="A180" s="242"/>
      <c r="B180" s="239"/>
      <c r="C180" s="235"/>
      <c r="D180" s="161">
        <v>7.8</v>
      </c>
      <c r="E180" s="161">
        <v>7.5</v>
      </c>
      <c r="F180" s="171">
        <v>8.0749999999999993</v>
      </c>
      <c r="H180" s="252"/>
      <c r="I180" s="239"/>
      <c r="J180" s="235"/>
      <c r="K180" s="162">
        <v>4.875</v>
      </c>
      <c r="L180" s="162">
        <v>3.5</v>
      </c>
      <c r="M180" s="171">
        <v>4.84375</v>
      </c>
      <c r="O180" s="255"/>
      <c r="P180" s="190"/>
      <c r="Q180" s="262"/>
      <c r="R180" s="162">
        <v>7.625</v>
      </c>
      <c r="S180" s="162">
        <v>7.25</v>
      </c>
      <c r="T180" s="171">
        <v>7.375</v>
      </c>
      <c r="V180" s="255"/>
      <c r="W180" s="190"/>
      <c r="X180" s="262"/>
      <c r="Y180" s="162">
        <v>6.125</v>
      </c>
      <c r="Z180" s="162">
        <v>5</v>
      </c>
      <c r="AA180" s="171">
        <v>5.78125</v>
      </c>
      <c r="AC180" s="255"/>
      <c r="AD180" s="190"/>
      <c r="AE180" s="262"/>
      <c r="AF180" s="162">
        <v>6.3333333333333339</v>
      </c>
      <c r="AG180" s="162">
        <v>6.375</v>
      </c>
      <c r="AH180" s="171">
        <v>6.9027777777777786</v>
      </c>
      <c r="AJ180" s="183"/>
      <c r="AK180" s="190"/>
      <c r="AL180" s="262"/>
      <c r="AM180" s="157">
        <v>3.083333333333333</v>
      </c>
      <c r="AN180" s="157"/>
      <c r="AO180" s="167">
        <v>4.770833333333333</v>
      </c>
    </row>
    <row r="181" spans="1:41" x14ac:dyDescent="0.25">
      <c r="A181" s="242"/>
      <c r="B181" s="239"/>
      <c r="C181" s="235"/>
      <c r="D181" s="161">
        <v>4.2</v>
      </c>
      <c r="E181" s="161">
        <v>5</v>
      </c>
      <c r="F181" s="171">
        <v>5.55</v>
      </c>
      <c r="H181" s="252"/>
      <c r="I181" s="239"/>
      <c r="J181" s="235"/>
      <c r="K181" s="162">
        <v>4.833333333333333</v>
      </c>
      <c r="L181" s="162">
        <v>5.75</v>
      </c>
      <c r="M181" s="171">
        <v>5.145833333333333</v>
      </c>
      <c r="O181" s="255"/>
      <c r="P181" s="190"/>
      <c r="Q181" s="262"/>
      <c r="R181" s="162">
        <v>6.25</v>
      </c>
      <c r="S181" s="162">
        <v>5.8333333333333339</v>
      </c>
      <c r="T181" s="171">
        <v>7.0166666666666675</v>
      </c>
      <c r="V181" s="255"/>
      <c r="W181" s="190"/>
      <c r="X181" s="262"/>
      <c r="Y181" s="162">
        <v>7.65</v>
      </c>
      <c r="Z181" s="162">
        <v>6.5</v>
      </c>
      <c r="AA181" s="171">
        <v>7.5374999999999996</v>
      </c>
      <c r="AC181" s="255"/>
      <c r="AD181" s="190"/>
      <c r="AE181" s="262"/>
      <c r="AF181" s="162">
        <v>7.125</v>
      </c>
      <c r="AG181" s="162">
        <v>4.6666666666666661</v>
      </c>
      <c r="AH181" s="171">
        <v>6.5972222222222214</v>
      </c>
      <c r="AJ181" s="183"/>
      <c r="AK181" s="190"/>
      <c r="AL181" s="262"/>
      <c r="AM181" s="157">
        <v>5.45</v>
      </c>
      <c r="AN181" s="157"/>
      <c r="AO181" s="167">
        <v>7.2249999999999996</v>
      </c>
    </row>
    <row r="182" spans="1:41" x14ac:dyDescent="0.25">
      <c r="A182" s="242"/>
      <c r="B182" s="239"/>
      <c r="C182" s="236"/>
      <c r="D182" s="165">
        <v>6.9</v>
      </c>
      <c r="E182" s="165">
        <v>7.625</v>
      </c>
      <c r="F182" s="173">
        <v>8.1312499999999996</v>
      </c>
      <c r="H182" s="252"/>
      <c r="I182" s="239"/>
      <c r="J182" s="235"/>
      <c r="K182" s="162">
        <v>9</v>
      </c>
      <c r="L182" s="162">
        <v>8</v>
      </c>
      <c r="M182" s="171">
        <v>8.25</v>
      </c>
      <c r="O182" s="255"/>
      <c r="P182" s="190"/>
      <c r="Q182" s="262"/>
      <c r="R182" s="162">
        <v>5.5833333333333339</v>
      </c>
      <c r="S182" s="162">
        <v>4.125</v>
      </c>
      <c r="T182" s="171">
        <v>5.7416666666666671</v>
      </c>
      <c r="V182" s="255"/>
      <c r="W182" s="190"/>
      <c r="X182" s="262"/>
      <c r="Y182" s="162">
        <v>6.05</v>
      </c>
      <c r="Z182" s="162">
        <v>4.75</v>
      </c>
      <c r="AA182" s="171">
        <v>6.2666666666666666</v>
      </c>
      <c r="AC182" s="255"/>
      <c r="AD182" s="190"/>
      <c r="AE182" s="262"/>
      <c r="AF182" s="162">
        <v>6.6666666666666661</v>
      </c>
      <c r="AG182" s="162">
        <v>5.625</v>
      </c>
      <c r="AH182" s="171">
        <v>6.7638888888888884</v>
      </c>
      <c r="AJ182" s="183"/>
      <c r="AK182" s="190"/>
      <c r="AL182" s="262"/>
      <c r="AM182" s="157">
        <v>8.0333333333333332</v>
      </c>
      <c r="AN182" s="157">
        <v>7</v>
      </c>
      <c r="AO182" s="167">
        <v>8.3444444444444432</v>
      </c>
    </row>
    <row r="183" spans="1:41" ht="15.75" thickBot="1" x14ac:dyDescent="0.3">
      <c r="A183" s="242"/>
      <c r="B183" s="239"/>
      <c r="C183" s="237" t="s">
        <v>13</v>
      </c>
      <c r="D183" s="162">
        <v>2.75</v>
      </c>
      <c r="E183" s="162">
        <v>3</v>
      </c>
      <c r="F183" s="171">
        <v>3.35</v>
      </c>
      <c r="H183" s="252"/>
      <c r="I183" s="239"/>
      <c r="J183" s="235"/>
      <c r="K183" s="162">
        <v>7</v>
      </c>
      <c r="L183" s="162">
        <v>5.75</v>
      </c>
      <c r="M183" s="171">
        <v>6.6875</v>
      </c>
      <c r="O183" s="255"/>
      <c r="P183" s="190"/>
      <c r="Q183" s="262"/>
      <c r="R183" s="162">
        <v>7.5833333333333339</v>
      </c>
      <c r="S183" s="162">
        <v>6.5</v>
      </c>
      <c r="T183" s="171">
        <v>7.0166666666666675</v>
      </c>
      <c r="V183" s="255"/>
      <c r="W183" s="190"/>
      <c r="X183" s="262"/>
      <c r="Y183" s="162">
        <v>9.375</v>
      </c>
      <c r="Z183" s="162">
        <v>7.75</v>
      </c>
      <c r="AA183" s="171">
        <v>8.78125</v>
      </c>
      <c r="AC183" s="255"/>
      <c r="AD183" s="190"/>
      <c r="AE183" s="262"/>
      <c r="AF183" s="162">
        <v>8.8333333333333321</v>
      </c>
      <c r="AG183" s="162">
        <v>6.375</v>
      </c>
      <c r="AH183" s="171">
        <v>7.7361111111111107</v>
      </c>
      <c r="AJ183" s="183"/>
      <c r="AK183" s="190"/>
      <c r="AL183" s="262"/>
      <c r="AM183" s="157">
        <v>1.625</v>
      </c>
      <c r="AN183" s="157">
        <v>4</v>
      </c>
      <c r="AO183" s="167">
        <v>2.40625</v>
      </c>
    </row>
    <row r="184" spans="1:41" ht="15.75" thickBot="1" x14ac:dyDescent="0.3">
      <c r="A184" s="242"/>
      <c r="B184" s="239"/>
      <c r="C184" s="237"/>
      <c r="D184" s="162">
        <v>7.375</v>
      </c>
      <c r="E184" s="162">
        <v>6.6666666666666661</v>
      </c>
      <c r="F184" s="171">
        <v>6.6083333333333325</v>
      </c>
      <c r="H184" s="252"/>
      <c r="I184" s="239"/>
      <c r="J184" s="235"/>
      <c r="K184" s="162">
        <v>4.8333333333333339</v>
      </c>
      <c r="L184" s="162">
        <v>5</v>
      </c>
      <c r="M184" s="171">
        <v>5.7666666666666675</v>
      </c>
      <c r="O184" s="255"/>
      <c r="P184" s="190"/>
      <c r="Q184" s="262"/>
      <c r="R184" s="162">
        <v>6.1666666666666661</v>
      </c>
      <c r="S184" s="162">
        <v>5.5</v>
      </c>
      <c r="T184" s="171">
        <v>5.7333333333333325</v>
      </c>
      <c r="V184" s="255"/>
      <c r="W184" s="190"/>
      <c r="X184" s="262"/>
      <c r="Y184" s="162">
        <v>6.875</v>
      </c>
      <c r="Z184" s="162">
        <v>4.25</v>
      </c>
      <c r="AA184" s="171">
        <v>5.78125</v>
      </c>
      <c r="AC184" s="255"/>
      <c r="AD184" s="190"/>
      <c r="AE184" s="262"/>
      <c r="AF184" s="162">
        <v>7.3333333333333339</v>
      </c>
      <c r="AG184" s="162">
        <v>7.125</v>
      </c>
      <c r="AH184" s="171">
        <v>7.4861111111111116</v>
      </c>
      <c r="AJ184" s="183"/>
      <c r="AK184" s="190"/>
      <c r="AL184" s="263"/>
      <c r="AM184" s="155">
        <v>8.7333333333333343</v>
      </c>
      <c r="AN184" s="155"/>
      <c r="AO184" s="169">
        <v>9.3666666666666671</v>
      </c>
    </row>
    <row r="185" spans="1:41" ht="15.75" thickBot="1" x14ac:dyDescent="0.3">
      <c r="A185" s="242"/>
      <c r="B185" s="239"/>
      <c r="C185" s="237"/>
      <c r="D185" s="162">
        <v>7.875</v>
      </c>
      <c r="E185" s="162">
        <v>7</v>
      </c>
      <c r="F185" s="171">
        <v>7.5750000000000002</v>
      </c>
      <c r="H185" s="252"/>
      <c r="I185" s="239"/>
      <c r="J185" s="235"/>
      <c r="K185" s="162">
        <v>6.75</v>
      </c>
      <c r="L185" s="162">
        <v>5.75</v>
      </c>
      <c r="M185" s="171">
        <v>6.625</v>
      </c>
      <c r="O185" s="255"/>
      <c r="P185" s="190"/>
      <c r="Q185" s="262"/>
      <c r="R185" s="162">
        <v>6.1666666666666661</v>
      </c>
      <c r="S185" s="162">
        <v>4.8333333333333339</v>
      </c>
      <c r="T185" s="171">
        <v>5.6</v>
      </c>
      <c r="V185" s="255"/>
      <c r="W185" s="190"/>
      <c r="X185" s="262"/>
      <c r="Y185" s="162">
        <v>7.95</v>
      </c>
      <c r="Z185" s="162">
        <v>5.5</v>
      </c>
      <c r="AA185" s="171">
        <v>7.1499999999999995</v>
      </c>
      <c r="AC185" s="255"/>
      <c r="AD185" s="190"/>
      <c r="AE185" s="262"/>
      <c r="AF185" s="162">
        <v>8.8333333333333321</v>
      </c>
      <c r="AG185" s="162">
        <v>7.875</v>
      </c>
      <c r="AH185" s="171">
        <v>8.5694444444444446</v>
      </c>
      <c r="AJ185" s="183"/>
      <c r="AK185" s="190"/>
      <c r="AL185" s="197" t="s">
        <v>13</v>
      </c>
      <c r="AM185" s="157">
        <v>5.25</v>
      </c>
      <c r="AN185" s="157">
        <v>4</v>
      </c>
      <c r="AO185" s="167">
        <v>4.625</v>
      </c>
    </row>
    <row r="186" spans="1:41" ht="15.75" thickBot="1" x14ac:dyDescent="0.3">
      <c r="A186" s="242"/>
      <c r="B186" s="239"/>
      <c r="C186" s="237"/>
      <c r="D186" s="162">
        <v>2.625</v>
      </c>
      <c r="E186" s="162">
        <v>2.375</v>
      </c>
      <c r="F186" s="171">
        <v>3.2</v>
      </c>
      <c r="H186" s="252"/>
      <c r="I186" s="239"/>
      <c r="J186" s="235"/>
      <c r="K186" s="162">
        <v>8.8333333333333321</v>
      </c>
      <c r="L186" s="162">
        <v>8.5</v>
      </c>
      <c r="M186" s="171">
        <v>8.7777777777777768</v>
      </c>
      <c r="O186" s="255"/>
      <c r="P186" s="190"/>
      <c r="Q186" s="262"/>
      <c r="R186" s="162">
        <v>7.6666666666666661</v>
      </c>
      <c r="S186" s="162">
        <v>7.25</v>
      </c>
      <c r="T186" s="171">
        <v>7.583333333333333</v>
      </c>
      <c r="V186" s="255"/>
      <c r="W186" s="190"/>
      <c r="X186" s="262"/>
      <c r="Y186" s="162">
        <v>7.25</v>
      </c>
      <c r="Z186" s="162">
        <v>7.8333333333333339</v>
      </c>
      <c r="AA186" s="171">
        <v>7.6944444444444455</v>
      </c>
      <c r="AC186" s="255"/>
      <c r="AD186" s="190"/>
      <c r="AE186" s="262"/>
      <c r="AF186" s="162">
        <v>6.3333333333333339</v>
      </c>
      <c r="AG186" s="162">
        <v>5.5</v>
      </c>
      <c r="AH186" s="171">
        <v>6.9444444444444455</v>
      </c>
      <c r="AJ186" s="183"/>
      <c r="AK186" s="190"/>
      <c r="AL186" s="197"/>
      <c r="AM186" s="157">
        <v>7.0833333333333339</v>
      </c>
      <c r="AN186" s="157">
        <v>6.25</v>
      </c>
      <c r="AO186" s="167">
        <v>6.666666666666667</v>
      </c>
    </row>
    <row r="187" spans="1:41" ht="15.75" thickBot="1" x14ac:dyDescent="0.3">
      <c r="A187" s="242"/>
      <c r="B187" s="239"/>
      <c r="C187" s="237"/>
      <c r="D187" s="162">
        <v>3.5</v>
      </c>
      <c r="E187" s="162">
        <v>2.5</v>
      </c>
      <c r="F187" s="171">
        <v>3.6</v>
      </c>
      <c r="H187" s="252"/>
      <c r="I187" s="239"/>
      <c r="J187" s="235"/>
      <c r="K187" s="162">
        <v>4.6666666666666661</v>
      </c>
      <c r="L187" s="162">
        <v>5</v>
      </c>
      <c r="M187" s="171">
        <v>5.9333333333333327</v>
      </c>
      <c r="O187" s="255"/>
      <c r="P187" s="190"/>
      <c r="Q187" s="262"/>
      <c r="R187" s="162">
        <v>5.5833333333333339</v>
      </c>
      <c r="S187" s="162">
        <v>4</v>
      </c>
      <c r="T187" s="171">
        <v>6.1166666666666671</v>
      </c>
      <c r="V187" s="255"/>
      <c r="W187" s="190"/>
      <c r="X187" s="262"/>
      <c r="Y187" s="162">
        <v>7</v>
      </c>
      <c r="Z187" s="162">
        <v>6</v>
      </c>
      <c r="AA187" s="171">
        <v>7</v>
      </c>
      <c r="AC187" s="255"/>
      <c r="AD187" s="190"/>
      <c r="AE187" s="262"/>
      <c r="AF187" s="162">
        <v>7.3333333333333339</v>
      </c>
      <c r="AG187" s="162">
        <v>5.75</v>
      </c>
      <c r="AH187" s="171">
        <v>7.0277777777777786</v>
      </c>
      <c r="AJ187" s="183"/>
      <c r="AK187" s="190"/>
      <c r="AL187" s="197"/>
      <c r="AM187" s="157">
        <v>5.75</v>
      </c>
      <c r="AN187" s="157">
        <v>5.75</v>
      </c>
      <c r="AO187" s="167">
        <v>5.75</v>
      </c>
    </row>
    <row r="188" spans="1:41" ht="15.75" thickBot="1" x14ac:dyDescent="0.3">
      <c r="A188" s="242"/>
      <c r="B188" s="239"/>
      <c r="C188" s="237"/>
      <c r="D188" s="162">
        <v>7.375</v>
      </c>
      <c r="E188" s="162">
        <v>8.375</v>
      </c>
      <c r="F188" s="171">
        <v>6.75</v>
      </c>
      <c r="H188" s="252"/>
      <c r="I188" s="239"/>
      <c r="J188" s="235"/>
      <c r="K188" s="162">
        <v>8</v>
      </c>
      <c r="L188" s="162">
        <v>6.5</v>
      </c>
      <c r="M188" s="171">
        <v>6.875</v>
      </c>
      <c r="O188" s="255"/>
      <c r="P188" s="190"/>
      <c r="Q188" s="262"/>
      <c r="R188" s="162">
        <v>5.5</v>
      </c>
      <c r="S188" s="162">
        <v>4.5</v>
      </c>
      <c r="T188" s="171">
        <v>5.8</v>
      </c>
      <c r="V188" s="255"/>
      <c r="W188" s="190"/>
      <c r="X188" s="262"/>
      <c r="Y188" s="162">
        <v>7.8</v>
      </c>
      <c r="Z188" s="162">
        <v>6</v>
      </c>
      <c r="AA188" s="171">
        <v>7.76</v>
      </c>
      <c r="AC188" s="255"/>
      <c r="AD188" s="190"/>
      <c r="AE188" s="262"/>
      <c r="AF188" s="162">
        <v>8.8333333333333321</v>
      </c>
      <c r="AG188" s="162">
        <v>7.125</v>
      </c>
      <c r="AH188" s="171">
        <v>8.3194444444444446</v>
      </c>
      <c r="AJ188" s="183"/>
      <c r="AK188" s="190"/>
      <c r="AL188" s="197"/>
      <c r="AM188" s="157">
        <v>7.5</v>
      </c>
      <c r="AN188" s="157">
        <v>5.6666666666666661</v>
      </c>
      <c r="AO188" s="167">
        <v>6.583333333333333</v>
      </c>
    </row>
    <row r="189" spans="1:41" ht="15.75" thickBot="1" x14ac:dyDescent="0.3">
      <c r="A189" s="242"/>
      <c r="B189" s="239"/>
      <c r="C189" s="237"/>
      <c r="D189" s="162">
        <v>8.5</v>
      </c>
      <c r="E189" s="162">
        <v>8.375</v>
      </c>
      <c r="F189" s="171">
        <v>8.9749999999999996</v>
      </c>
      <c r="H189" s="252"/>
      <c r="I189" s="239"/>
      <c r="J189" s="235"/>
      <c r="K189" s="162">
        <v>8.5</v>
      </c>
      <c r="L189" s="162">
        <v>8</v>
      </c>
      <c r="M189" s="171">
        <v>8.125</v>
      </c>
      <c r="O189" s="255"/>
      <c r="P189" s="190"/>
      <c r="Q189" s="262"/>
      <c r="R189" s="162">
        <v>6.5</v>
      </c>
      <c r="S189" s="162">
        <v>6.75</v>
      </c>
      <c r="T189" s="171">
        <v>7.45</v>
      </c>
      <c r="V189" s="255"/>
      <c r="W189" s="190"/>
      <c r="X189" s="262"/>
      <c r="Y189" s="162">
        <v>8.4</v>
      </c>
      <c r="Z189" s="162">
        <v>7.5</v>
      </c>
      <c r="AA189" s="171">
        <v>8.2999999999999989</v>
      </c>
      <c r="AC189" s="255"/>
      <c r="AD189" s="190"/>
      <c r="AE189" s="262"/>
      <c r="AF189" s="162">
        <v>5.1666666666666661</v>
      </c>
      <c r="AG189" s="162">
        <v>5.25</v>
      </c>
      <c r="AH189" s="171">
        <v>6.1388888888888884</v>
      </c>
      <c r="AJ189" s="183"/>
      <c r="AK189" s="190"/>
      <c r="AL189" s="197"/>
      <c r="AM189" s="157">
        <v>7.5833333333333339</v>
      </c>
      <c r="AN189" s="157">
        <v>6.1666666666666661</v>
      </c>
      <c r="AO189" s="167">
        <v>6.875</v>
      </c>
    </row>
    <row r="190" spans="1:41" ht="15.75" thickBot="1" x14ac:dyDescent="0.3">
      <c r="A190" s="242"/>
      <c r="B190" s="239"/>
      <c r="C190" s="237"/>
      <c r="D190" s="162">
        <v>6.125</v>
      </c>
      <c r="E190" s="162">
        <v>4.125</v>
      </c>
      <c r="F190" s="171">
        <v>4.6500000000000004</v>
      </c>
      <c r="H190" s="252"/>
      <c r="I190" s="239"/>
      <c r="J190" s="235"/>
      <c r="K190" s="162">
        <v>9.1666666666666679</v>
      </c>
      <c r="L190" s="162">
        <v>8.5</v>
      </c>
      <c r="M190" s="171">
        <v>8.4166666666666679</v>
      </c>
      <c r="O190" s="255"/>
      <c r="P190" s="190"/>
      <c r="Q190" s="262"/>
      <c r="R190" s="162">
        <v>5.8333333333333339</v>
      </c>
      <c r="S190" s="162">
        <v>4.5</v>
      </c>
      <c r="T190" s="171">
        <v>5.7777777777777786</v>
      </c>
      <c r="V190" s="255"/>
      <c r="W190" s="190"/>
      <c r="X190" s="262"/>
      <c r="Y190" s="162">
        <v>6.95</v>
      </c>
      <c r="Z190" s="162">
        <v>5.75</v>
      </c>
      <c r="AA190" s="171">
        <v>6.5666666666666664</v>
      </c>
      <c r="AC190" s="255"/>
      <c r="AD190" s="190"/>
      <c r="AE190" s="262"/>
      <c r="AF190" s="162">
        <v>8.1666666666666679</v>
      </c>
      <c r="AG190" s="162">
        <v>6.875</v>
      </c>
      <c r="AH190" s="171">
        <v>7.6805555555555562</v>
      </c>
      <c r="AJ190" s="183"/>
      <c r="AK190" s="190"/>
      <c r="AL190" s="197"/>
      <c r="AM190" s="157">
        <v>8.25</v>
      </c>
      <c r="AN190" s="157">
        <v>8.5</v>
      </c>
      <c r="AO190" s="167">
        <v>8.375</v>
      </c>
    </row>
    <row r="191" spans="1:41" ht="15.75" thickBot="1" x14ac:dyDescent="0.3">
      <c r="A191" s="242"/>
      <c r="B191" s="239"/>
      <c r="C191" s="237"/>
      <c r="D191" s="162">
        <v>4.75</v>
      </c>
      <c r="E191" s="162">
        <v>2.875</v>
      </c>
      <c r="F191" s="171">
        <v>4.7249999999999996</v>
      </c>
      <c r="H191" s="252"/>
      <c r="I191" s="239"/>
      <c r="J191" s="235"/>
      <c r="K191" s="162">
        <v>5.7</v>
      </c>
      <c r="L191" s="162">
        <v>5.25</v>
      </c>
      <c r="M191" s="171">
        <v>5.4874999999999998</v>
      </c>
      <c r="O191" s="255"/>
      <c r="P191" s="190"/>
      <c r="Q191" s="262"/>
      <c r="R191" s="162">
        <v>5.6666666666666661</v>
      </c>
      <c r="S191" s="162">
        <v>4.25</v>
      </c>
      <c r="T191" s="171">
        <v>5.3055555555555554</v>
      </c>
      <c r="V191" s="255"/>
      <c r="W191" s="190"/>
      <c r="X191" s="262"/>
      <c r="Y191" s="162">
        <v>6.1</v>
      </c>
      <c r="Z191" s="162">
        <v>5</v>
      </c>
      <c r="AA191" s="171">
        <v>5.7750000000000004</v>
      </c>
      <c r="AC191" s="255"/>
      <c r="AD191" s="190"/>
      <c r="AE191" s="262"/>
      <c r="AF191" s="162">
        <v>7.5</v>
      </c>
      <c r="AG191" s="162">
        <v>6.625</v>
      </c>
      <c r="AH191" s="171">
        <v>7.708333333333333</v>
      </c>
      <c r="AJ191" s="183"/>
      <c r="AK191" s="190"/>
      <c r="AL191" s="197"/>
      <c r="AM191" s="157">
        <v>6.6666666666666661</v>
      </c>
      <c r="AN191" s="157">
        <v>5.8333333333333339</v>
      </c>
      <c r="AO191" s="167">
        <v>6.25</v>
      </c>
    </row>
    <row r="192" spans="1:41" ht="15.75" thickBot="1" x14ac:dyDescent="0.3">
      <c r="A192" s="242"/>
      <c r="B192" s="239"/>
      <c r="C192" s="237"/>
      <c r="D192" s="162">
        <v>4.125</v>
      </c>
      <c r="E192" s="162">
        <v>3.5</v>
      </c>
      <c r="F192" s="171">
        <v>4.3250000000000002</v>
      </c>
      <c r="H192" s="252"/>
      <c r="I192" s="239"/>
      <c r="J192" s="235"/>
      <c r="K192" s="162">
        <v>7</v>
      </c>
      <c r="L192" s="162">
        <v>7</v>
      </c>
      <c r="M192" s="171">
        <v>7.5</v>
      </c>
      <c r="O192" s="255"/>
      <c r="P192" s="190"/>
      <c r="Q192" s="262"/>
      <c r="R192" s="162">
        <v>5.5</v>
      </c>
      <c r="S192" s="162">
        <v>4.75</v>
      </c>
      <c r="T192" s="171">
        <v>5.416666666666667</v>
      </c>
      <c r="V192" s="255"/>
      <c r="W192" s="190"/>
      <c r="X192" s="262"/>
      <c r="Y192" s="162">
        <v>8.15</v>
      </c>
      <c r="Z192" s="162">
        <v>6</v>
      </c>
      <c r="AA192" s="171">
        <v>7.5374999999999996</v>
      </c>
      <c r="AC192" s="255"/>
      <c r="AD192" s="190"/>
      <c r="AE192" s="262"/>
      <c r="AF192" s="162">
        <v>7.333333333333333</v>
      </c>
      <c r="AG192" s="162">
        <v>6.875</v>
      </c>
      <c r="AH192" s="171">
        <v>7.7361111111111107</v>
      </c>
      <c r="AJ192" s="183"/>
      <c r="AK192" s="190"/>
      <c r="AL192" s="197"/>
      <c r="AM192" s="157">
        <v>5.75</v>
      </c>
      <c r="AN192" s="157">
        <v>5.3333333333333339</v>
      </c>
      <c r="AO192" s="167">
        <v>5.541666666666667</v>
      </c>
    </row>
    <row r="193" spans="1:41" ht="15.75" thickBot="1" x14ac:dyDescent="0.3">
      <c r="A193" s="242"/>
      <c r="B193" s="239"/>
      <c r="C193" s="237"/>
      <c r="D193" s="162">
        <v>6</v>
      </c>
      <c r="E193" s="162">
        <v>5</v>
      </c>
      <c r="F193" s="171">
        <v>6</v>
      </c>
      <c r="H193" s="252"/>
      <c r="I193" s="239"/>
      <c r="J193" s="235"/>
      <c r="K193" s="162">
        <v>6.3</v>
      </c>
      <c r="L193" s="162">
        <v>5.75</v>
      </c>
      <c r="M193" s="171">
        <v>6.0125000000000002</v>
      </c>
      <c r="O193" s="255"/>
      <c r="P193" s="190"/>
      <c r="Q193" s="262"/>
      <c r="R193" s="162">
        <v>5.5833333333333339</v>
      </c>
      <c r="S193" s="162">
        <v>5.5</v>
      </c>
      <c r="T193" s="171">
        <v>5.6944444444444455</v>
      </c>
      <c r="V193" s="255"/>
      <c r="W193" s="190"/>
      <c r="X193" s="262"/>
      <c r="Y193" s="162">
        <v>7.6</v>
      </c>
      <c r="Z193" s="162">
        <v>5</v>
      </c>
      <c r="AA193" s="171">
        <v>6.92</v>
      </c>
      <c r="AC193" s="255"/>
      <c r="AD193" s="190"/>
      <c r="AE193" s="262"/>
      <c r="AF193" s="162">
        <v>7.5</v>
      </c>
      <c r="AG193" s="162">
        <v>6.125</v>
      </c>
      <c r="AH193" s="171">
        <v>7.208333333333333</v>
      </c>
      <c r="AJ193" s="183"/>
      <c r="AK193" s="190"/>
      <c r="AL193" s="197"/>
      <c r="AM193" s="157">
        <v>4.6666666666666661</v>
      </c>
      <c r="AN193" s="157">
        <v>4.25</v>
      </c>
      <c r="AO193" s="167">
        <v>4.458333333333333</v>
      </c>
    </row>
    <row r="194" spans="1:41" ht="15.75" thickBot="1" x14ac:dyDescent="0.3">
      <c r="A194" s="242"/>
      <c r="B194" s="239"/>
      <c r="C194" s="237"/>
      <c r="D194" s="162">
        <v>5.375</v>
      </c>
      <c r="E194" s="162">
        <v>4.25</v>
      </c>
      <c r="F194" s="171">
        <v>4.9249999999999998</v>
      </c>
      <c r="H194" s="252"/>
      <c r="I194" s="239"/>
      <c r="J194" s="235"/>
      <c r="K194" s="162">
        <v>6.6</v>
      </c>
      <c r="L194" s="162">
        <v>5.25</v>
      </c>
      <c r="M194" s="171">
        <v>6.4625000000000004</v>
      </c>
      <c r="O194" s="255"/>
      <c r="P194" s="190"/>
      <c r="Q194" s="262"/>
      <c r="R194" s="162">
        <v>7.3333333333333339</v>
      </c>
      <c r="S194" s="162">
        <v>6</v>
      </c>
      <c r="T194" s="171">
        <v>6.7777777777777786</v>
      </c>
      <c r="V194" s="255"/>
      <c r="W194" s="190"/>
      <c r="X194" s="262"/>
      <c r="Y194" s="162">
        <v>7.375</v>
      </c>
      <c r="Z194" s="162">
        <v>6.75</v>
      </c>
      <c r="AA194" s="171">
        <v>7.78125</v>
      </c>
      <c r="AC194" s="255"/>
      <c r="AD194" s="190"/>
      <c r="AE194" s="262"/>
      <c r="AF194" s="162">
        <v>5.833333333333333</v>
      </c>
      <c r="AG194" s="162">
        <v>5.75</v>
      </c>
      <c r="AH194" s="171">
        <v>6.5277777777777777</v>
      </c>
      <c r="AJ194" s="183"/>
      <c r="AK194" s="190"/>
      <c r="AL194" s="197"/>
      <c r="AM194" s="157">
        <v>5.1666666666666661</v>
      </c>
      <c r="AN194" s="157"/>
      <c r="AO194" s="167">
        <v>5.0555555555555554</v>
      </c>
    </row>
    <row r="195" spans="1:41" ht="15.75" thickBot="1" x14ac:dyDescent="0.3">
      <c r="A195" s="242"/>
      <c r="B195" s="239"/>
      <c r="C195" s="237"/>
      <c r="D195" s="162">
        <v>3.375</v>
      </c>
      <c r="E195" s="162">
        <v>4.166666666666667</v>
      </c>
      <c r="F195" s="171">
        <v>4.3083333333333336</v>
      </c>
      <c r="H195" s="252"/>
      <c r="I195" s="239"/>
      <c r="J195" s="235"/>
      <c r="K195" s="162">
        <v>5.6666666666666661</v>
      </c>
      <c r="L195" s="162">
        <v>5.25</v>
      </c>
      <c r="M195" s="171">
        <v>5.4791666666666661</v>
      </c>
      <c r="O195" s="255"/>
      <c r="P195" s="190"/>
      <c r="Q195" s="262"/>
      <c r="R195" s="162">
        <v>7.1666666666666661</v>
      </c>
      <c r="S195" s="162">
        <v>5.75</v>
      </c>
      <c r="T195" s="171">
        <v>6.6388888888888884</v>
      </c>
      <c r="V195" s="255"/>
      <c r="W195" s="190"/>
      <c r="X195" s="262"/>
      <c r="Y195" s="162">
        <v>7.6</v>
      </c>
      <c r="Z195" s="162">
        <v>7.25</v>
      </c>
      <c r="AA195" s="171">
        <v>7.95</v>
      </c>
      <c r="AC195" s="255"/>
      <c r="AD195" s="190"/>
      <c r="AE195" s="262"/>
      <c r="AF195" s="162">
        <v>5.0333333333333332</v>
      </c>
      <c r="AG195" s="162">
        <v>7</v>
      </c>
      <c r="AH195" s="171">
        <v>6.6777777777777771</v>
      </c>
      <c r="AJ195" s="183"/>
      <c r="AK195" s="190"/>
      <c r="AL195" s="197"/>
      <c r="AM195" s="157">
        <v>5.4166666666666661</v>
      </c>
      <c r="AN195" s="157">
        <v>5.5</v>
      </c>
      <c r="AO195" s="167">
        <v>5.458333333333333</v>
      </c>
    </row>
    <row r="196" spans="1:41" ht="15.75" thickBot="1" x14ac:dyDescent="0.3">
      <c r="A196" s="242"/>
      <c r="B196" s="239"/>
      <c r="C196" s="237"/>
      <c r="D196" s="162">
        <v>3.25</v>
      </c>
      <c r="E196" s="162">
        <v>4.166666666666667</v>
      </c>
      <c r="F196" s="171">
        <v>4.2833333333333332</v>
      </c>
      <c r="H196" s="252"/>
      <c r="I196" s="239"/>
      <c r="J196" s="235"/>
      <c r="K196" s="162">
        <v>6.5</v>
      </c>
      <c r="L196" s="162">
        <v>6.25</v>
      </c>
      <c r="M196" s="171">
        <v>6.1875</v>
      </c>
      <c r="O196" s="255"/>
      <c r="P196" s="190"/>
      <c r="Q196" s="262"/>
      <c r="R196" s="162">
        <v>3.083333333333333</v>
      </c>
      <c r="S196" s="162">
        <v>3</v>
      </c>
      <c r="T196" s="171">
        <v>2.3611111111111112</v>
      </c>
      <c r="V196" s="255"/>
      <c r="W196" s="190"/>
      <c r="X196" s="262"/>
      <c r="Y196" s="162">
        <v>8.5500000000000007</v>
      </c>
      <c r="Z196" s="162">
        <v>6</v>
      </c>
      <c r="AA196" s="171">
        <v>8.11</v>
      </c>
      <c r="AC196" s="255"/>
      <c r="AD196" s="190"/>
      <c r="AE196" s="262"/>
      <c r="AF196" s="162">
        <v>7.5</v>
      </c>
      <c r="AG196" s="162">
        <v>7.75</v>
      </c>
      <c r="AH196" s="171">
        <v>8.3125</v>
      </c>
      <c r="AJ196" s="183"/>
      <c r="AK196" s="190"/>
      <c r="AL196" s="197"/>
      <c r="AM196" s="157">
        <v>6.5</v>
      </c>
      <c r="AN196" s="157">
        <v>5.6666666666666661</v>
      </c>
      <c r="AO196" s="167">
        <v>6.083333333333333</v>
      </c>
    </row>
    <row r="197" spans="1:41" ht="15.75" thickBot="1" x14ac:dyDescent="0.3">
      <c r="A197" s="242"/>
      <c r="B197" s="239"/>
      <c r="C197" s="237"/>
      <c r="D197" s="162">
        <v>6.375</v>
      </c>
      <c r="E197" s="162">
        <v>6.125</v>
      </c>
      <c r="F197" s="171">
        <v>6.875</v>
      </c>
      <c r="H197" s="252"/>
      <c r="I197" s="239"/>
      <c r="J197" s="235"/>
      <c r="K197" s="162">
        <v>2.916666666666667</v>
      </c>
      <c r="L197" s="162">
        <v>3.75</v>
      </c>
      <c r="M197" s="171">
        <v>2.416666666666667</v>
      </c>
      <c r="O197" s="255"/>
      <c r="P197" s="190"/>
      <c r="Q197" s="263"/>
      <c r="R197" s="165">
        <v>6.1666666666666661</v>
      </c>
      <c r="S197" s="165">
        <v>4.5</v>
      </c>
      <c r="T197" s="173">
        <v>5.8888888888888884</v>
      </c>
      <c r="V197" s="255"/>
      <c r="W197" s="190"/>
      <c r="X197" s="262"/>
      <c r="Y197" s="162">
        <v>7.2</v>
      </c>
      <c r="Z197" s="162">
        <v>5.5</v>
      </c>
      <c r="AA197" s="171">
        <v>6.4249999999999998</v>
      </c>
      <c r="AC197" s="255"/>
      <c r="AD197" s="190"/>
      <c r="AE197" s="262"/>
      <c r="AF197" s="162">
        <v>6.0333333333333332</v>
      </c>
      <c r="AG197" s="162">
        <v>8</v>
      </c>
      <c r="AH197" s="171">
        <v>7.6777777777777771</v>
      </c>
      <c r="AJ197" s="183"/>
      <c r="AK197" s="190"/>
      <c r="AL197" s="197"/>
      <c r="AM197" s="157">
        <v>8.9166666666666679</v>
      </c>
      <c r="AN197" s="157">
        <v>9.8333333333333321</v>
      </c>
      <c r="AO197" s="167">
        <v>9.375</v>
      </c>
    </row>
    <row r="198" spans="1:41" ht="15.75" thickBot="1" x14ac:dyDescent="0.3">
      <c r="A198" s="242"/>
      <c r="B198" s="239"/>
      <c r="C198" s="237"/>
      <c r="D198" s="162">
        <v>4.125</v>
      </c>
      <c r="E198" s="162">
        <v>3.125</v>
      </c>
      <c r="F198" s="171">
        <v>4.3125</v>
      </c>
      <c r="H198" s="252"/>
      <c r="I198" s="239"/>
      <c r="J198" s="235"/>
      <c r="K198" s="162">
        <v>8</v>
      </c>
      <c r="L198" s="162">
        <v>6.5</v>
      </c>
      <c r="M198" s="171">
        <v>6.875</v>
      </c>
      <c r="O198" s="255"/>
      <c r="P198" s="190"/>
      <c r="Q198" s="197" t="s">
        <v>13</v>
      </c>
      <c r="R198" s="162">
        <v>7.875</v>
      </c>
      <c r="S198" s="162">
        <v>7.75</v>
      </c>
      <c r="T198" s="171">
        <v>7.604166666666667</v>
      </c>
      <c r="V198" s="255"/>
      <c r="W198" s="190"/>
      <c r="X198" s="262"/>
      <c r="Y198" s="162">
        <v>6.35</v>
      </c>
      <c r="Z198" s="162">
        <v>5</v>
      </c>
      <c r="AA198" s="171">
        <v>6.0875000000000004</v>
      </c>
      <c r="AC198" s="255"/>
      <c r="AD198" s="190"/>
      <c r="AE198" s="262"/>
      <c r="AF198" s="162">
        <v>5.8333333333333339</v>
      </c>
      <c r="AG198" s="162">
        <v>6.75</v>
      </c>
      <c r="AH198" s="171">
        <v>6.8611111111111116</v>
      </c>
      <c r="AJ198" s="183"/>
      <c r="AK198" s="190"/>
      <c r="AL198" s="197"/>
      <c r="AM198" s="157">
        <v>4.6666666666666661</v>
      </c>
      <c r="AN198" s="157">
        <v>4.6666666666666661</v>
      </c>
      <c r="AO198" s="167">
        <v>4.6666666666666661</v>
      </c>
    </row>
    <row r="199" spans="1:41" ht="15.75" thickBot="1" x14ac:dyDescent="0.3">
      <c r="A199" s="242"/>
      <c r="B199" s="239"/>
      <c r="C199" s="237"/>
      <c r="D199" s="162">
        <v>5.625</v>
      </c>
      <c r="E199" s="162">
        <v>6.5</v>
      </c>
      <c r="F199" s="171">
        <v>6.28125</v>
      </c>
      <c r="H199" s="252"/>
      <c r="I199" s="239"/>
      <c r="J199" s="235"/>
      <c r="K199" s="162">
        <v>7</v>
      </c>
      <c r="L199" s="162">
        <v>5.5</v>
      </c>
      <c r="M199" s="171">
        <v>6.375</v>
      </c>
      <c r="O199" s="255"/>
      <c r="P199" s="190"/>
      <c r="Q199" s="197"/>
      <c r="R199" s="162">
        <v>4.625</v>
      </c>
      <c r="S199" s="162">
        <v>3.75</v>
      </c>
      <c r="T199" s="171">
        <v>4.0750000000000002</v>
      </c>
      <c r="V199" s="255"/>
      <c r="W199" s="190"/>
      <c r="X199" s="262"/>
      <c r="Y199" s="162">
        <v>6.6</v>
      </c>
      <c r="Z199" s="162">
        <v>5.5</v>
      </c>
      <c r="AA199" s="171">
        <v>6.7750000000000004</v>
      </c>
      <c r="AC199" s="255"/>
      <c r="AD199" s="190"/>
      <c r="AE199" s="262"/>
      <c r="AF199" s="162">
        <v>8.5833333333333321</v>
      </c>
      <c r="AG199" s="162">
        <v>8.5</v>
      </c>
      <c r="AH199" s="171">
        <v>8.6944444444444446</v>
      </c>
      <c r="AJ199" s="183"/>
      <c r="AK199" s="190"/>
      <c r="AL199" s="197"/>
      <c r="AM199" s="157">
        <v>5.25</v>
      </c>
      <c r="AN199" s="157">
        <v>5</v>
      </c>
      <c r="AO199" s="167">
        <v>5.125</v>
      </c>
    </row>
    <row r="200" spans="1:41" ht="15.75" thickBot="1" x14ac:dyDescent="0.3">
      <c r="A200" s="242"/>
      <c r="B200" s="239"/>
      <c r="C200" s="237"/>
      <c r="D200" s="162">
        <v>4.5</v>
      </c>
      <c r="E200" s="162">
        <v>3.625</v>
      </c>
      <c r="F200" s="171">
        <v>5.03125</v>
      </c>
      <c r="H200" s="252"/>
      <c r="I200" s="239"/>
      <c r="J200" s="235"/>
      <c r="K200" s="162">
        <v>9.25</v>
      </c>
      <c r="L200" s="162">
        <v>9.25</v>
      </c>
      <c r="M200" s="171">
        <v>9.375</v>
      </c>
      <c r="O200" s="255"/>
      <c r="P200" s="190"/>
      <c r="Q200" s="197"/>
      <c r="R200" s="162">
        <v>8.375</v>
      </c>
      <c r="S200" s="162">
        <v>7.25</v>
      </c>
      <c r="T200" s="171">
        <v>7.270833333333333</v>
      </c>
      <c r="V200" s="255"/>
      <c r="W200" s="190"/>
      <c r="X200" s="262"/>
      <c r="Y200" s="162">
        <v>7.4</v>
      </c>
      <c r="Z200" s="162">
        <v>6.5</v>
      </c>
      <c r="AA200" s="171">
        <v>7.4749999999999996</v>
      </c>
      <c r="AC200" s="255"/>
      <c r="AD200" s="190"/>
      <c r="AE200" s="262"/>
      <c r="AF200" s="162">
        <v>7</v>
      </c>
      <c r="AG200" s="162">
        <v>6.5</v>
      </c>
      <c r="AH200" s="171">
        <v>7.166666666666667</v>
      </c>
      <c r="AJ200" s="183"/>
      <c r="AK200" s="190"/>
      <c r="AL200" s="197"/>
      <c r="AM200" s="157">
        <v>5</v>
      </c>
      <c r="AN200" s="157">
        <v>5.8333333333333339</v>
      </c>
      <c r="AO200" s="167">
        <v>5.416666666666667</v>
      </c>
    </row>
    <row r="201" spans="1:41" ht="15.75" thickBot="1" x14ac:dyDescent="0.3">
      <c r="A201" s="242"/>
      <c r="B201" s="239"/>
      <c r="C201" s="237"/>
      <c r="D201" s="162">
        <v>9</v>
      </c>
      <c r="E201" s="162">
        <v>9.125</v>
      </c>
      <c r="F201" s="171">
        <v>9.53125</v>
      </c>
      <c r="H201" s="252"/>
      <c r="I201" s="239"/>
      <c r="J201" s="235"/>
      <c r="K201" s="162">
        <v>3.625</v>
      </c>
      <c r="L201" s="162">
        <v>4.5</v>
      </c>
      <c r="M201" s="171">
        <v>3.28125</v>
      </c>
      <c r="O201" s="255"/>
      <c r="P201" s="190"/>
      <c r="Q201" s="197"/>
      <c r="R201" s="162">
        <v>4.333333333333333</v>
      </c>
      <c r="S201" s="162">
        <v>5.5</v>
      </c>
      <c r="T201" s="171">
        <v>5.9722222222222214</v>
      </c>
      <c r="V201" s="255"/>
      <c r="W201" s="190"/>
      <c r="X201" s="262"/>
      <c r="Y201" s="162">
        <v>9.4499999999999993</v>
      </c>
      <c r="Z201" s="162">
        <v>9</v>
      </c>
      <c r="AA201" s="171">
        <v>9.15</v>
      </c>
      <c r="AC201" s="255"/>
      <c r="AD201" s="190"/>
      <c r="AE201" s="262"/>
      <c r="AF201" s="162">
        <v>8.25</v>
      </c>
      <c r="AG201" s="162">
        <v>9</v>
      </c>
      <c r="AH201" s="171">
        <v>8.4166666666666661</v>
      </c>
      <c r="AJ201" s="183"/>
      <c r="AK201" s="190"/>
      <c r="AL201" s="197"/>
      <c r="AM201" s="157">
        <v>7.0833333333333339</v>
      </c>
      <c r="AN201" s="157"/>
      <c r="AO201" s="167">
        <v>7.0833333333333339</v>
      </c>
    </row>
    <row r="202" spans="1:41" ht="15.75" thickBot="1" x14ac:dyDescent="0.3">
      <c r="A202" s="242"/>
      <c r="B202" s="239"/>
      <c r="C202" s="237"/>
      <c r="D202" s="162">
        <v>9.25</v>
      </c>
      <c r="E202" s="162">
        <v>9.625</v>
      </c>
      <c r="F202" s="171">
        <v>9.21875</v>
      </c>
      <c r="H202" s="252"/>
      <c r="I202" s="239"/>
      <c r="J202" s="235"/>
      <c r="K202" s="162">
        <v>7.8333333333333339</v>
      </c>
      <c r="L202" s="162">
        <v>7</v>
      </c>
      <c r="M202" s="171">
        <v>8.2083333333333339</v>
      </c>
      <c r="O202" s="255"/>
      <c r="P202" s="190"/>
      <c r="Q202" s="197"/>
      <c r="R202" s="162">
        <v>8</v>
      </c>
      <c r="S202" s="162">
        <v>9.1666666666666679</v>
      </c>
      <c r="T202" s="171">
        <v>8.033333333333335</v>
      </c>
      <c r="V202" s="255"/>
      <c r="W202" s="190"/>
      <c r="X202" s="262"/>
      <c r="Y202" s="162">
        <v>6.8333333333333339</v>
      </c>
      <c r="Z202" s="162">
        <v>6</v>
      </c>
      <c r="AA202" s="171">
        <v>6.4583333333333339</v>
      </c>
      <c r="AC202" s="255"/>
      <c r="AD202" s="190"/>
      <c r="AE202" s="262"/>
      <c r="AF202" s="162">
        <v>9.125</v>
      </c>
      <c r="AG202" s="162">
        <v>7.5</v>
      </c>
      <c r="AH202" s="171">
        <v>8.5416666666666661</v>
      </c>
      <c r="AJ202" s="183"/>
      <c r="AK202" s="190"/>
      <c r="AL202" s="197"/>
      <c r="AM202" s="157">
        <v>6.8333333333333339</v>
      </c>
      <c r="AN202" s="157">
        <v>5.6666666666666661</v>
      </c>
      <c r="AO202" s="167">
        <v>6.25</v>
      </c>
    </row>
    <row r="203" spans="1:41" ht="15.75" thickBot="1" x14ac:dyDescent="0.3">
      <c r="A203" s="242"/>
      <c r="B203" s="239"/>
      <c r="C203" s="237"/>
      <c r="D203" s="162">
        <v>5.375</v>
      </c>
      <c r="E203" s="162">
        <v>6.25</v>
      </c>
      <c r="F203" s="171">
        <v>6.40625</v>
      </c>
      <c r="H203" s="252"/>
      <c r="I203" s="239"/>
      <c r="J203" s="235"/>
      <c r="K203" s="162">
        <v>7.625</v>
      </c>
      <c r="L203" s="162">
        <v>6.5</v>
      </c>
      <c r="M203" s="171">
        <v>6.78125</v>
      </c>
      <c r="O203" s="255"/>
      <c r="P203" s="190"/>
      <c r="Q203" s="197"/>
      <c r="R203" s="162">
        <v>7.75</v>
      </c>
      <c r="S203" s="162">
        <v>7.8333333333333339</v>
      </c>
      <c r="T203" s="171">
        <v>7.4305555555555562</v>
      </c>
      <c r="V203" s="255"/>
      <c r="W203" s="190"/>
      <c r="X203" s="263"/>
      <c r="Y203" s="165">
        <v>6.5</v>
      </c>
      <c r="Z203" s="165">
        <v>4.5</v>
      </c>
      <c r="AA203" s="173">
        <v>6</v>
      </c>
      <c r="AC203" s="255"/>
      <c r="AD203" s="190"/>
      <c r="AE203" s="262"/>
      <c r="AF203" s="162">
        <v>4.7666666666666666</v>
      </c>
      <c r="AG203" s="162">
        <v>6</v>
      </c>
      <c r="AH203" s="171">
        <v>6.2555555555555555</v>
      </c>
      <c r="AJ203" s="183"/>
      <c r="AK203" s="190"/>
      <c r="AL203" s="197"/>
      <c r="AM203" s="157">
        <v>9</v>
      </c>
      <c r="AN203" s="157">
        <v>8.8333333333333321</v>
      </c>
      <c r="AO203" s="167">
        <v>8.9166666666666661</v>
      </c>
    </row>
    <row r="204" spans="1:41" ht="15.75" thickBot="1" x14ac:dyDescent="0.3">
      <c r="A204" s="242"/>
      <c r="B204" s="239"/>
      <c r="C204" s="237"/>
      <c r="D204" s="162">
        <v>2.25</v>
      </c>
      <c r="E204" s="162">
        <v>2.125</v>
      </c>
      <c r="F204" s="171">
        <v>2.84375</v>
      </c>
      <c r="H204" s="252"/>
      <c r="I204" s="239"/>
      <c r="J204" s="235"/>
      <c r="K204" s="162">
        <v>3.875</v>
      </c>
      <c r="L204" s="162">
        <v>4</v>
      </c>
      <c r="M204" s="171">
        <v>2.46875</v>
      </c>
      <c r="O204" s="255"/>
      <c r="P204" s="190"/>
      <c r="Q204" s="197"/>
      <c r="R204" s="162">
        <v>6.625</v>
      </c>
      <c r="S204" s="162">
        <v>6</v>
      </c>
      <c r="T204" s="171">
        <v>6.9249999999999998</v>
      </c>
      <c r="V204" s="255"/>
      <c r="W204" s="190"/>
      <c r="X204" s="197" t="s">
        <v>13</v>
      </c>
      <c r="Y204" s="162">
        <v>1.75</v>
      </c>
      <c r="Z204" s="162">
        <v>2.416666666666667</v>
      </c>
      <c r="AA204" s="171">
        <v>2.541666666666667</v>
      </c>
      <c r="AC204" s="255"/>
      <c r="AD204" s="190"/>
      <c r="AE204" s="262"/>
      <c r="AF204" s="162">
        <v>8.0500000000000007</v>
      </c>
      <c r="AG204" s="162">
        <v>9</v>
      </c>
      <c r="AH204" s="171">
        <v>8.7624999999999993</v>
      </c>
      <c r="AJ204" s="183"/>
      <c r="AK204" s="190"/>
      <c r="AL204" s="197"/>
      <c r="AM204" s="157"/>
      <c r="AN204" s="157"/>
      <c r="AO204" s="167"/>
    </row>
    <row r="205" spans="1:41" ht="15.75" thickBot="1" x14ac:dyDescent="0.3">
      <c r="A205" s="242"/>
      <c r="B205" s="239"/>
      <c r="C205" s="237"/>
      <c r="D205" s="162">
        <v>4.375</v>
      </c>
      <c r="E205" s="162">
        <v>5</v>
      </c>
      <c r="F205" s="171">
        <v>5.84375</v>
      </c>
      <c r="H205" s="252"/>
      <c r="I205" s="239"/>
      <c r="J205" s="235"/>
      <c r="K205" s="162">
        <v>4.45</v>
      </c>
      <c r="L205" s="162">
        <v>3</v>
      </c>
      <c r="M205" s="171">
        <v>3.1124999999999998</v>
      </c>
      <c r="O205" s="255"/>
      <c r="P205" s="190"/>
      <c r="Q205" s="197"/>
      <c r="R205" s="162">
        <v>9</v>
      </c>
      <c r="S205" s="162">
        <v>9</v>
      </c>
      <c r="T205" s="171">
        <v>9</v>
      </c>
      <c r="V205" s="255"/>
      <c r="W205" s="190"/>
      <c r="X205" s="197"/>
      <c r="Y205" s="162">
        <v>6.4166666666666661</v>
      </c>
      <c r="Z205" s="162">
        <v>5.5</v>
      </c>
      <c r="AA205" s="171">
        <v>6.2291666666666661</v>
      </c>
      <c r="AC205" s="255"/>
      <c r="AD205" s="190"/>
      <c r="AE205" s="262"/>
      <c r="AF205" s="162">
        <v>7.3333333333333339</v>
      </c>
      <c r="AG205" s="162">
        <v>7.5</v>
      </c>
      <c r="AH205" s="171">
        <v>7.6111111111111116</v>
      </c>
      <c r="AJ205" s="183"/>
      <c r="AK205" s="190"/>
      <c r="AL205" s="197"/>
      <c r="AM205" s="157">
        <v>3.75</v>
      </c>
      <c r="AN205" s="157">
        <v>5</v>
      </c>
      <c r="AO205" s="167">
        <v>5.916666666666667</v>
      </c>
    </row>
    <row r="206" spans="1:41" ht="15.75" thickBot="1" x14ac:dyDescent="0.3">
      <c r="A206" s="242"/>
      <c r="B206" s="239"/>
      <c r="C206" s="237"/>
      <c r="D206" s="162">
        <v>6.375</v>
      </c>
      <c r="E206" s="162">
        <v>7.125</v>
      </c>
      <c r="F206" s="171">
        <v>7.125</v>
      </c>
      <c r="H206" s="252"/>
      <c r="I206" s="239"/>
      <c r="J206" s="235"/>
      <c r="K206" s="162">
        <v>4.083333333333333</v>
      </c>
      <c r="L206" s="162">
        <v>5</v>
      </c>
      <c r="M206" s="171">
        <v>4.520833333333333</v>
      </c>
      <c r="O206" s="255"/>
      <c r="P206" s="190"/>
      <c r="Q206" s="197"/>
      <c r="R206" s="162">
        <v>3.833333333333333</v>
      </c>
      <c r="S206" s="162">
        <v>3.625</v>
      </c>
      <c r="T206" s="171">
        <v>3.8916666666666666</v>
      </c>
      <c r="V206" s="255"/>
      <c r="W206" s="190"/>
      <c r="X206" s="197"/>
      <c r="Y206" s="162">
        <v>6.75</v>
      </c>
      <c r="Z206" s="162">
        <v>6.1666666666666661</v>
      </c>
      <c r="AA206" s="171">
        <v>6.7291666666666661</v>
      </c>
      <c r="AC206" s="255"/>
      <c r="AD206" s="190"/>
      <c r="AE206" s="262"/>
      <c r="AF206" s="162">
        <v>7.75</v>
      </c>
      <c r="AG206" s="162">
        <v>7.75</v>
      </c>
      <c r="AH206" s="171">
        <v>7.833333333333333</v>
      </c>
      <c r="AJ206" s="183"/>
      <c r="AK206" s="190"/>
      <c r="AL206" s="197"/>
      <c r="AM206" s="157">
        <v>7.791666666666667</v>
      </c>
      <c r="AN206" s="157">
        <v>9.5</v>
      </c>
      <c r="AO206" s="167">
        <v>8.6458333333333339</v>
      </c>
    </row>
    <row r="207" spans="1:41" ht="15.75" thickBot="1" x14ac:dyDescent="0.3">
      <c r="A207" s="242"/>
      <c r="B207" s="239"/>
      <c r="C207" s="237"/>
      <c r="D207" s="162">
        <v>2.375</v>
      </c>
      <c r="E207" s="162">
        <v>3.875</v>
      </c>
      <c r="F207" s="171">
        <v>4.3125</v>
      </c>
      <c r="H207" s="252"/>
      <c r="I207" s="239"/>
      <c r="J207" s="235"/>
      <c r="K207" s="162">
        <v>4.25</v>
      </c>
      <c r="L207" s="162">
        <v>5</v>
      </c>
      <c r="M207" s="171">
        <v>4.5625</v>
      </c>
      <c r="O207" s="255"/>
      <c r="P207" s="190"/>
      <c r="Q207" s="197"/>
      <c r="R207" s="162">
        <v>5.9166666666666661</v>
      </c>
      <c r="S207" s="162">
        <v>5.5</v>
      </c>
      <c r="T207" s="171">
        <v>6.5694444444444438</v>
      </c>
      <c r="V207" s="255"/>
      <c r="W207" s="190"/>
      <c r="X207" s="197"/>
      <c r="Y207" s="162">
        <v>1.25</v>
      </c>
      <c r="Z207" s="162">
        <v>1</v>
      </c>
      <c r="AA207" s="171">
        <v>1.05</v>
      </c>
      <c r="AC207" s="255"/>
      <c r="AD207" s="190"/>
      <c r="AE207" s="262"/>
      <c r="AF207" s="162">
        <v>5.625</v>
      </c>
      <c r="AG207" s="162">
        <v>5.75</v>
      </c>
      <c r="AH207" s="171">
        <v>6.458333333333333</v>
      </c>
      <c r="AJ207" s="183"/>
      <c r="AK207" s="190"/>
      <c r="AL207" s="197"/>
      <c r="AM207" s="157">
        <v>5.5</v>
      </c>
      <c r="AN207" s="157">
        <v>5.5</v>
      </c>
      <c r="AO207" s="167">
        <v>5.5</v>
      </c>
    </row>
    <row r="208" spans="1:41" ht="15.75" thickBot="1" x14ac:dyDescent="0.3">
      <c r="A208" s="242"/>
      <c r="B208" s="239"/>
      <c r="C208" s="237"/>
      <c r="D208" s="162">
        <v>4.375</v>
      </c>
      <c r="E208" s="162">
        <v>3.5</v>
      </c>
      <c r="F208" s="171">
        <v>4.96875</v>
      </c>
      <c r="H208" s="252"/>
      <c r="I208" s="239"/>
      <c r="J208" s="236"/>
      <c r="K208" s="165">
        <v>4.625</v>
      </c>
      <c r="L208" s="165">
        <v>4</v>
      </c>
      <c r="M208" s="173">
        <v>4.65625</v>
      </c>
      <c r="O208" s="255"/>
      <c r="P208" s="190"/>
      <c r="Q208" s="197"/>
      <c r="R208" s="162">
        <v>5.625</v>
      </c>
      <c r="S208" s="162">
        <v>3.75</v>
      </c>
      <c r="T208" s="171">
        <v>5.2750000000000004</v>
      </c>
      <c r="V208" s="255"/>
      <c r="W208" s="190"/>
      <c r="X208" s="197"/>
      <c r="Y208" s="162">
        <v>8.75</v>
      </c>
      <c r="Z208" s="162">
        <v>9</v>
      </c>
      <c r="AA208" s="171">
        <v>8.75</v>
      </c>
      <c r="AC208" s="255"/>
      <c r="AD208" s="190"/>
      <c r="AE208" s="262"/>
      <c r="AF208" s="162">
        <v>6.875</v>
      </c>
      <c r="AG208" s="162">
        <v>7.25</v>
      </c>
      <c r="AH208" s="171">
        <v>7.708333333333333</v>
      </c>
      <c r="AJ208" s="183"/>
      <c r="AK208" s="190"/>
      <c r="AL208" s="197"/>
      <c r="AM208" s="157">
        <v>6.75</v>
      </c>
      <c r="AN208" s="157">
        <v>6</v>
      </c>
      <c r="AO208" s="167">
        <v>6.375</v>
      </c>
    </row>
    <row r="209" spans="1:41" ht="15.75" thickBot="1" x14ac:dyDescent="0.3">
      <c r="A209" s="242"/>
      <c r="B209" s="239"/>
      <c r="C209" s="237"/>
      <c r="D209" s="162">
        <v>6.625</v>
      </c>
      <c r="E209" s="162">
        <v>6.5</v>
      </c>
      <c r="F209" s="171">
        <v>6.53125</v>
      </c>
      <c r="H209" s="252"/>
      <c r="I209" s="239"/>
      <c r="J209" s="237" t="s">
        <v>13</v>
      </c>
      <c r="K209" s="162">
        <v>5.7</v>
      </c>
      <c r="L209" s="162">
        <v>6.375</v>
      </c>
      <c r="M209" s="171">
        <v>6.2687499999999998</v>
      </c>
      <c r="O209" s="255"/>
      <c r="P209" s="190"/>
      <c r="Q209" s="197"/>
      <c r="R209" s="162">
        <v>9</v>
      </c>
      <c r="S209" s="162">
        <v>8.5</v>
      </c>
      <c r="T209" s="171">
        <v>8.0833333333333339</v>
      </c>
      <c r="V209" s="255"/>
      <c r="W209" s="190"/>
      <c r="X209" s="197"/>
      <c r="Y209" s="162">
        <v>5.6666666666666661</v>
      </c>
      <c r="Z209" s="162">
        <v>5.25</v>
      </c>
      <c r="AA209" s="171">
        <v>6.2291666666666661</v>
      </c>
      <c r="AC209" s="255"/>
      <c r="AD209" s="190"/>
      <c r="AE209" s="262"/>
      <c r="AF209" s="162">
        <v>7.3</v>
      </c>
      <c r="AG209" s="162">
        <v>7</v>
      </c>
      <c r="AH209" s="171">
        <v>7.1000000000000005</v>
      </c>
      <c r="AJ209" s="183"/>
      <c r="AK209" s="190"/>
      <c r="AL209" s="197"/>
      <c r="AM209" s="157">
        <v>7.083333333333333</v>
      </c>
      <c r="AN209" s="157">
        <v>7</v>
      </c>
      <c r="AO209" s="167">
        <v>7.0416666666666661</v>
      </c>
    </row>
    <row r="210" spans="1:41" ht="15.75" thickBot="1" x14ac:dyDescent="0.3">
      <c r="A210" s="242"/>
      <c r="B210" s="239"/>
      <c r="C210" s="237"/>
      <c r="D210" s="162">
        <v>4.625</v>
      </c>
      <c r="E210" s="162">
        <v>4.75</v>
      </c>
      <c r="F210" s="171">
        <v>6.09375</v>
      </c>
      <c r="H210" s="252"/>
      <c r="I210" s="239"/>
      <c r="J210" s="237"/>
      <c r="K210" s="162">
        <v>3.666666666666667</v>
      </c>
      <c r="L210" s="162">
        <v>2.875</v>
      </c>
      <c r="M210" s="171">
        <v>4.135416666666667</v>
      </c>
      <c r="O210" s="255"/>
      <c r="P210" s="190"/>
      <c r="Q210" s="197"/>
      <c r="R210" s="162">
        <v>7.5833333333333339</v>
      </c>
      <c r="S210" s="162">
        <v>7.5</v>
      </c>
      <c r="T210" s="171">
        <v>7.0166666666666675</v>
      </c>
      <c r="V210" s="255"/>
      <c r="W210" s="190"/>
      <c r="X210" s="197"/>
      <c r="Y210" s="162">
        <v>9.5833333333333321</v>
      </c>
      <c r="Z210" s="162">
        <v>10</v>
      </c>
      <c r="AA210" s="171">
        <v>9.5166666666666657</v>
      </c>
      <c r="AC210" s="255"/>
      <c r="AD210" s="190"/>
      <c r="AE210" s="262"/>
      <c r="AF210" s="162">
        <v>6.5</v>
      </c>
      <c r="AG210" s="162">
        <v>8.5</v>
      </c>
      <c r="AH210" s="171">
        <v>7.666666666666667</v>
      </c>
      <c r="AJ210" s="183"/>
      <c r="AK210" s="190"/>
      <c r="AL210" s="197"/>
      <c r="AM210" s="157">
        <v>7.583333333333333</v>
      </c>
      <c r="AN210" s="157">
        <v>6.5</v>
      </c>
      <c r="AO210" s="167">
        <v>7.0416666666666661</v>
      </c>
    </row>
    <row r="211" spans="1:41" ht="15.75" thickBot="1" x14ac:dyDescent="0.3">
      <c r="A211" s="242"/>
      <c r="B211" s="239"/>
      <c r="C211" s="237"/>
      <c r="D211" s="162">
        <v>4.375</v>
      </c>
      <c r="E211" s="162">
        <v>5</v>
      </c>
      <c r="F211" s="171">
        <v>6.09375</v>
      </c>
      <c r="H211" s="252"/>
      <c r="I211" s="239"/>
      <c r="J211" s="237"/>
      <c r="K211" s="162">
        <v>5</v>
      </c>
      <c r="L211" s="162">
        <v>4.625</v>
      </c>
      <c r="M211" s="171">
        <v>5.65625</v>
      </c>
      <c r="O211" s="255"/>
      <c r="P211" s="190"/>
      <c r="Q211" s="197"/>
      <c r="R211" s="162">
        <v>4.583333333333333</v>
      </c>
      <c r="S211" s="162">
        <v>5.3333333333333339</v>
      </c>
      <c r="T211" s="171">
        <v>5.3833333333333337</v>
      </c>
      <c r="V211" s="255"/>
      <c r="W211" s="190"/>
      <c r="X211" s="197"/>
      <c r="Y211" s="162">
        <v>6.9166666666666661</v>
      </c>
      <c r="Z211" s="162">
        <v>8</v>
      </c>
      <c r="AA211" s="171">
        <v>6.9833333333333325</v>
      </c>
      <c r="AC211" s="255"/>
      <c r="AD211" s="190"/>
      <c r="AE211" s="262"/>
      <c r="AF211" s="162">
        <v>7.75</v>
      </c>
      <c r="AG211" s="162">
        <v>8.3333333333333321</v>
      </c>
      <c r="AH211" s="171">
        <v>8.0277777777777768</v>
      </c>
      <c r="AJ211" s="183"/>
      <c r="AK211" s="190"/>
      <c r="AL211" s="197"/>
      <c r="AM211" s="157">
        <v>5.0833333333333339</v>
      </c>
      <c r="AN211" s="157">
        <v>3</v>
      </c>
      <c r="AO211" s="167">
        <v>4.041666666666667</v>
      </c>
    </row>
    <row r="212" spans="1:41" ht="15.75" thickBot="1" x14ac:dyDescent="0.3">
      <c r="A212" s="242"/>
      <c r="B212" s="239"/>
      <c r="C212" s="237"/>
      <c r="D212" s="162">
        <v>5.125</v>
      </c>
      <c r="E212" s="162">
        <v>5.375</v>
      </c>
      <c r="F212" s="171">
        <v>6.375</v>
      </c>
      <c r="H212" s="252"/>
      <c r="I212" s="239"/>
      <c r="J212" s="237"/>
      <c r="K212" s="162">
        <v>4.166666666666667</v>
      </c>
      <c r="L212" s="162">
        <v>3.75</v>
      </c>
      <c r="M212" s="171">
        <v>5.1833333333333336</v>
      </c>
      <c r="O212" s="255"/>
      <c r="P212" s="190"/>
      <c r="Q212" s="197"/>
      <c r="R212" s="162">
        <v>3.75</v>
      </c>
      <c r="S212" s="162">
        <v>1.25</v>
      </c>
      <c r="T212" s="171">
        <v>3.4</v>
      </c>
      <c r="V212" s="255"/>
      <c r="W212" s="190"/>
      <c r="X212" s="197"/>
      <c r="Y212" s="162">
        <v>7.3333333333333339</v>
      </c>
      <c r="Z212" s="162">
        <v>5.8333333333333339</v>
      </c>
      <c r="AA212" s="171">
        <v>7.0555555555555562</v>
      </c>
      <c r="AC212" s="255"/>
      <c r="AD212" s="190"/>
      <c r="AE212" s="262"/>
      <c r="AF212" s="162">
        <v>3.5</v>
      </c>
      <c r="AG212" s="162">
        <v>3</v>
      </c>
      <c r="AH212" s="171">
        <v>5.2142857142857144</v>
      </c>
      <c r="AJ212" s="183"/>
      <c r="AK212" s="190"/>
      <c r="AL212" s="197"/>
      <c r="AM212" s="154">
        <v>7.5</v>
      </c>
      <c r="AN212" s="154">
        <v>7.5</v>
      </c>
      <c r="AO212" s="180">
        <v>7.5</v>
      </c>
    </row>
    <row r="213" spans="1:41" ht="15.75" thickBot="1" x14ac:dyDescent="0.3">
      <c r="A213" s="242"/>
      <c r="B213" s="239"/>
      <c r="C213" s="237"/>
      <c r="D213" s="162">
        <v>8</v>
      </c>
      <c r="E213" s="162">
        <v>7</v>
      </c>
      <c r="F213" s="171">
        <v>7.2</v>
      </c>
      <c r="H213" s="252"/>
      <c r="I213" s="239"/>
      <c r="J213" s="237"/>
      <c r="K213" s="162">
        <v>7.125</v>
      </c>
      <c r="L213" s="162">
        <v>6</v>
      </c>
      <c r="M213" s="171">
        <v>7.625</v>
      </c>
      <c r="O213" s="255"/>
      <c r="P213" s="190"/>
      <c r="Q213" s="197"/>
      <c r="R213" s="162">
        <v>4.25</v>
      </c>
      <c r="S213" s="162">
        <v>4.1666666666666661</v>
      </c>
      <c r="T213" s="171">
        <v>5.2833333333333332</v>
      </c>
      <c r="V213" s="255"/>
      <c r="W213" s="190"/>
      <c r="X213" s="197"/>
      <c r="Y213" s="162">
        <v>6.8333333333333339</v>
      </c>
      <c r="Z213" s="162">
        <v>6</v>
      </c>
      <c r="AA213" s="171">
        <v>6.6111111111111116</v>
      </c>
      <c r="AC213" s="255"/>
      <c r="AD213" s="190"/>
      <c r="AE213" s="262"/>
      <c r="AF213" s="162">
        <v>8.5</v>
      </c>
      <c r="AG213" s="162">
        <v>6</v>
      </c>
      <c r="AH213" s="171">
        <v>8.0714285714285712</v>
      </c>
      <c r="AJ213" s="183"/>
      <c r="AK213" s="190"/>
      <c r="AL213" s="197"/>
      <c r="AM213" s="156">
        <v>5.25</v>
      </c>
      <c r="AN213" s="156">
        <v>5.75</v>
      </c>
      <c r="AO213" s="181">
        <v>7</v>
      </c>
    </row>
    <row r="214" spans="1:41" ht="15.75" thickBot="1" x14ac:dyDescent="0.3">
      <c r="A214" s="242"/>
      <c r="B214" s="239"/>
      <c r="C214" s="237"/>
      <c r="D214" s="162">
        <v>6.25</v>
      </c>
      <c r="E214" s="162">
        <v>4.6666666666666661</v>
      </c>
      <c r="F214" s="171">
        <v>6.3833333333333329</v>
      </c>
      <c r="H214" s="252"/>
      <c r="I214" s="239"/>
      <c r="J214" s="237"/>
      <c r="K214" s="162">
        <v>6.2</v>
      </c>
      <c r="L214" s="162">
        <v>6.75</v>
      </c>
      <c r="M214" s="171">
        <v>6.7374999999999998</v>
      </c>
      <c r="O214" s="255"/>
      <c r="P214" s="190"/>
      <c r="Q214" s="197"/>
      <c r="R214" s="162">
        <v>8.375</v>
      </c>
      <c r="S214" s="162">
        <v>8.25</v>
      </c>
      <c r="T214" s="171">
        <v>8.125</v>
      </c>
      <c r="V214" s="255"/>
      <c r="W214" s="190"/>
      <c r="X214" s="197"/>
      <c r="Y214" s="162">
        <v>8.9166666666666679</v>
      </c>
      <c r="Z214" s="162">
        <v>7.5</v>
      </c>
      <c r="AA214" s="171">
        <v>8.6041666666666679</v>
      </c>
      <c r="AC214" s="255"/>
      <c r="AD214" s="190"/>
      <c r="AE214" s="262"/>
      <c r="AF214" s="162">
        <v>4.1666666666666661</v>
      </c>
      <c r="AG214" s="162">
        <v>3</v>
      </c>
      <c r="AH214" s="171">
        <v>5.3611111111111107</v>
      </c>
      <c r="AJ214" s="183"/>
      <c r="AK214" s="190"/>
      <c r="AL214" s="197"/>
      <c r="AM214" s="157">
        <v>8.1666666666666679</v>
      </c>
      <c r="AN214" s="157">
        <v>7.833333333333333</v>
      </c>
      <c r="AO214" s="167">
        <v>8.6666666666666661</v>
      </c>
    </row>
    <row r="215" spans="1:41" ht="15.75" thickBot="1" x14ac:dyDescent="0.3">
      <c r="A215" s="242"/>
      <c r="B215" s="239"/>
      <c r="C215" s="237"/>
      <c r="D215" s="162">
        <v>7.125</v>
      </c>
      <c r="E215" s="162">
        <v>6.1666666666666661</v>
      </c>
      <c r="F215" s="171">
        <v>7.2583333333333329</v>
      </c>
      <c r="H215" s="252"/>
      <c r="I215" s="239"/>
      <c r="J215" s="237"/>
      <c r="K215" s="162">
        <v>6.1</v>
      </c>
      <c r="L215" s="162">
        <v>6</v>
      </c>
      <c r="M215" s="171">
        <v>5.7750000000000004</v>
      </c>
      <c r="O215" s="255"/>
      <c r="P215" s="190"/>
      <c r="Q215" s="197"/>
      <c r="R215" s="162">
        <v>7.5</v>
      </c>
      <c r="S215" s="162">
        <v>6</v>
      </c>
      <c r="T215" s="171">
        <v>6.7</v>
      </c>
      <c r="V215" s="255"/>
      <c r="W215" s="190"/>
      <c r="X215" s="197"/>
      <c r="Y215" s="162">
        <v>2.25</v>
      </c>
      <c r="Z215" s="162">
        <v>2</v>
      </c>
      <c r="AA215" s="171">
        <v>3.0625</v>
      </c>
      <c r="AC215" s="255"/>
      <c r="AD215" s="190"/>
      <c r="AE215" s="262"/>
      <c r="AF215" s="162">
        <v>5.125</v>
      </c>
      <c r="AG215" s="162">
        <v>3</v>
      </c>
      <c r="AH215" s="171">
        <v>5.354166666666667</v>
      </c>
      <c r="AJ215" s="183"/>
      <c r="AK215" s="190"/>
      <c r="AL215" s="197"/>
      <c r="AM215" s="157">
        <v>5.1666666666666661</v>
      </c>
      <c r="AN215" s="157">
        <v>5.5</v>
      </c>
      <c r="AO215" s="167">
        <v>5.8888888888888884</v>
      </c>
    </row>
    <row r="216" spans="1:41" ht="15.75" thickBot="1" x14ac:dyDescent="0.3">
      <c r="A216" s="242"/>
      <c r="B216" s="239"/>
      <c r="C216" s="237"/>
      <c r="D216" s="162">
        <v>9</v>
      </c>
      <c r="E216" s="162">
        <v>8.5</v>
      </c>
      <c r="F216" s="171">
        <v>8.3000000000000007</v>
      </c>
      <c r="H216" s="252"/>
      <c r="I216" s="239"/>
      <c r="J216" s="237"/>
      <c r="K216" s="162">
        <v>6.05</v>
      </c>
      <c r="L216" s="162">
        <v>4.5</v>
      </c>
      <c r="M216" s="171">
        <v>5.6375000000000002</v>
      </c>
      <c r="O216" s="255"/>
      <c r="P216" s="190"/>
      <c r="Q216" s="197"/>
      <c r="R216" s="162">
        <v>6.125</v>
      </c>
      <c r="S216" s="162">
        <v>8.1666666666666679</v>
      </c>
      <c r="T216" s="171">
        <v>6.4583333333333339</v>
      </c>
      <c r="V216" s="255"/>
      <c r="W216" s="190"/>
      <c r="X216" s="197"/>
      <c r="Y216" s="162">
        <v>4.5</v>
      </c>
      <c r="Z216" s="162">
        <v>4.6666666666666661</v>
      </c>
      <c r="AA216" s="171">
        <v>5.3888888888888884</v>
      </c>
      <c r="AC216" s="255"/>
      <c r="AD216" s="190"/>
      <c r="AE216" s="262"/>
      <c r="AF216" s="162">
        <v>4.6666666666666661</v>
      </c>
      <c r="AG216" s="162">
        <v>5</v>
      </c>
      <c r="AH216" s="171">
        <v>6.3809523809523805</v>
      </c>
      <c r="AJ216" s="183"/>
      <c r="AK216" s="190"/>
      <c r="AL216" s="197"/>
      <c r="AM216" s="157">
        <v>7.4166666666666661</v>
      </c>
      <c r="AN216" s="157">
        <v>7.5</v>
      </c>
      <c r="AO216" s="167">
        <v>8.3055555555555554</v>
      </c>
    </row>
    <row r="217" spans="1:41" ht="15.75" thickBot="1" x14ac:dyDescent="0.3">
      <c r="A217" s="242"/>
      <c r="B217" s="239"/>
      <c r="C217" s="237"/>
      <c r="D217" s="162">
        <v>6.5</v>
      </c>
      <c r="E217" s="162">
        <v>6.6666666666666661</v>
      </c>
      <c r="F217" s="171">
        <v>7.4333333333333327</v>
      </c>
      <c r="H217" s="252"/>
      <c r="I217" s="239"/>
      <c r="J217" s="237"/>
      <c r="K217" s="162">
        <v>3.125</v>
      </c>
      <c r="L217" s="162">
        <v>4.375</v>
      </c>
      <c r="M217" s="171">
        <v>4.625</v>
      </c>
      <c r="O217" s="255"/>
      <c r="P217" s="190"/>
      <c r="Q217" s="197"/>
      <c r="R217" s="162">
        <v>5.375</v>
      </c>
      <c r="S217" s="162">
        <v>5.5</v>
      </c>
      <c r="T217" s="171">
        <v>5.375</v>
      </c>
      <c r="V217" s="255"/>
      <c r="W217" s="190"/>
      <c r="X217" s="197"/>
      <c r="Y217" s="162">
        <v>8</v>
      </c>
      <c r="Z217" s="162">
        <v>7</v>
      </c>
      <c r="AA217" s="171">
        <v>7.666666666666667</v>
      </c>
      <c r="AC217" s="255"/>
      <c r="AD217" s="190"/>
      <c r="AE217" s="262"/>
      <c r="AF217" s="162">
        <v>7</v>
      </c>
      <c r="AG217" s="162">
        <v>6</v>
      </c>
      <c r="AH217" s="171">
        <v>7.333333333333333</v>
      </c>
      <c r="AJ217" s="183"/>
      <c r="AK217" s="190"/>
      <c r="AL217" s="197"/>
      <c r="AM217" s="157">
        <v>7.8333333333333339</v>
      </c>
      <c r="AN217" s="157">
        <v>5.8333333333333339</v>
      </c>
      <c r="AO217" s="167">
        <v>7.2222222222222223</v>
      </c>
    </row>
    <row r="218" spans="1:41" ht="15.75" thickBot="1" x14ac:dyDescent="0.3">
      <c r="A218" s="242"/>
      <c r="B218" s="239"/>
      <c r="C218" s="237"/>
      <c r="D218" s="162">
        <v>5.25</v>
      </c>
      <c r="E218" s="162">
        <v>4.5</v>
      </c>
      <c r="F218" s="171">
        <v>6.15</v>
      </c>
      <c r="H218" s="252"/>
      <c r="I218" s="239"/>
      <c r="J218" s="237"/>
      <c r="K218" s="162">
        <v>8.75</v>
      </c>
      <c r="L218" s="162">
        <v>8</v>
      </c>
      <c r="M218" s="171">
        <v>7.4375</v>
      </c>
      <c r="O218" s="255"/>
      <c r="P218" s="190"/>
      <c r="Q218" s="197"/>
      <c r="R218" s="162">
        <v>6.6666666666666661</v>
      </c>
      <c r="S218" s="162">
        <v>7.3333333333333339</v>
      </c>
      <c r="T218" s="171">
        <v>7.4</v>
      </c>
      <c r="V218" s="255"/>
      <c r="W218" s="190"/>
      <c r="X218" s="197"/>
      <c r="Y218" s="162">
        <v>4</v>
      </c>
      <c r="Z218" s="162">
        <v>3.166666666666667</v>
      </c>
      <c r="AA218" s="171">
        <v>4.0555555555555562</v>
      </c>
      <c r="AC218" s="255"/>
      <c r="AD218" s="190"/>
      <c r="AE218" s="263"/>
      <c r="AF218" s="165">
        <v>7.1666666666666661</v>
      </c>
      <c r="AG218" s="165">
        <v>5</v>
      </c>
      <c r="AH218" s="173">
        <v>6.6944444444444438</v>
      </c>
      <c r="AJ218" s="183"/>
      <c r="AK218" s="190"/>
      <c r="AL218" s="197"/>
      <c r="AM218" s="157">
        <v>7.4166666666666661</v>
      </c>
      <c r="AN218" s="157">
        <v>5.8333333333333339</v>
      </c>
      <c r="AO218" s="167">
        <v>7.416666666666667</v>
      </c>
    </row>
    <row r="219" spans="1:41" ht="15.75" thickBot="1" x14ac:dyDescent="0.3">
      <c r="A219" s="242"/>
      <c r="B219" s="239"/>
      <c r="C219" s="237"/>
      <c r="D219" s="162">
        <v>6.375</v>
      </c>
      <c r="E219" s="162">
        <v>5.1666666666666661</v>
      </c>
      <c r="F219" s="171">
        <v>6.1083333333333325</v>
      </c>
      <c r="H219" s="252"/>
      <c r="I219" s="239"/>
      <c r="J219" s="237"/>
      <c r="K219" s="162">
        <v>4.25</v>
      </c>
      <c r="L219" s="162">
        <v>3.125</v>
      </c>
      <c r="M219" s="171">
        <v>4.59375</v>
      </c>
      <c r="O219" s="255"/>
      <c r="P219" s="190"/>
      <c r="Q219" s="197"/>
      <c r="R219" s="162">
        <v>8.25</v>
      </c>
      <c r="S219" s="162">
        <v>6.8333333333333339</v>
      </c>
      <c r="T219" s="171">
        <v>7.0166666666666675</v>
      </c>
      <c r="V219" s="255"/>
      <c r="W219" s="190"/>
      <c r="X219" s="197"/>
      <c r="Y219" s="162">
        <v>5.25</v>
      </c>
      <c r="Z219" s="162">
        <v>2.5</v>
      </c>
      <c r="AA219" s="171">
        <v>4.6875</v>
      </c>
      <c r="AC219" s="255"/>
      <c r="AD219" s="190"/>
      <c r="AE219" s="197" t="s">
        <v>13</v>
      </c>
      <c r="AF219" s="162">
        <v>2.833333333333333</v>
      </c>
      <c r="AG219" s="162">
        <v>3.6666666666666665</v>
      </c>
      <c r="AH219" s="171">
        <v>4.166666666666667</v>
      </c>
      <c r="AJ219" s="183"/>
      <c r="AK219" s="190"/>
      <c r="AL219" s="197"/>
      <c r="AM219" s="157">
        <v>7</v>
      </c>
      <c r="AN219" s="157">
        <v>6.1666666666666661</v>
      </c>
      <c r="AO219" s="167">
        <v>7.7222222222222214</v>
      </c>
    </row>
    <row r="220" spans="1:41" ht="15.75" thickBot="1" x14ac:dyDescent="0.3">
      <c r="A220" s="242"/>
      <c r="B220" s="239"/>
      <c r="C220" s="237"/>
      <c r="D220" s="162">
        <v>6.125</v>
      </c>
      <c r="E220" s="162">
        <v>5.6666666666666661</v>
      </c>
      <c r="F220" s="171">
        <v>6.5583333333333327</v>
      </c>
      <c r="H220" s="252"/>
      <c r="I220" s="239"/>
      <c r="J220" s="237"/>
      <c r="K220" s="162">
        <v>8.5500000000000007</v>
      </c>
      <c r="L220" s="162">
        <v>8.25</v>
      </c>
      <c r="M220" s="171">
        <v>9.1999999999999993</v>
      </c>
      <c r="O220" s="255"/>
      <c r="P220" s="190"/>
      <c r="Q220" s="197"/>
      <c r="R220" s="162">
        <v>7.25</v>
      </c>
      <c r="S220" s="162">
        <v>6.8333333333333339</v>
      </c>
      <c r="T220" s="171">
        <v>6.8166666666666673</v>
      </c>
      <c r="V220" s="255"/>
      <c r="W220" s="190"/>
      <c r="X220" s="197"/>
      <c r="Y220" s="162">
        <v>8.5</v>
      </c>
      <c r="Z220" s="162">
        <v>6.25</v>
      </c>
      <c r="AA220" s="171">
        <v>7.25</v>
      </c>
      <c r="AC220" s="255"/>
      <c r="AD220" s="190"/>
      <c r="AE220" s="197"/>
      <c r="AF220" s="162">
        <v>9</v>
      </c>
      <c r="AG220" s="162">
        <v>7.875</v>
      </c>
      <c r="AH220" s="171">
        <v>8.625</v>
      </c>
      <c r="AJ220" s="183"/>
      <c r="AK220" s="190"/>
      <c r="AL220" s="197"/>
      <c r="AM220" s="157">
        <v>7</v>
      </c>
      <c r="AN220" s="157">
        <v>7.8333333333333339</v>
      </c>
      <c r="AO220" s="167">
        <v>7.9444444444444455</v>
      </c>
    </row>
    <row r="221" spans="1:41" ht="15.75" thickBot="1" x14ac:dyDescent="0.3">
      <c r="A221" s="242"/>
      <c r="B221" s="239"/>
      <c r="C221" s="237"/>
      <c r="D221" s="162">
        <v>6.75</v>
      </c>
      <c r="E221" s="162">
        <v>7</v>
      </c>
      <c r="F221" s="171">
        <v>7.55</v>
      </c>
      <c r="H221" s="252"/>
      <c r="I221" s="239"/>
      <c r="J221" s="237"/>
      <c r="K221" s="162">
        <v>3.7</v>
      </c>
      <c r="L221" s="162">
        <v>4.125</v>
      </c>
      <c r="M221" s="171">
        <v>3.7062499999999998</v>
      </c>
      <c r="O221" s="255"/>
      <c r="P221" s="190"/>
      <c r="Q221" s="197"/>
      <c r="R221" s="162">
        <v>5.875</v>
      </c>
      <c r="S221" s="162">
        <v>6.25</v>
      </c>
      <c r="T221" s="171">
        <v>6.8250000000000002</v>
      </c>
      <c r="V221" s="255"/>
      <c r="W221" s="190"/>
      <c r="X221" s="197"/>
      <c r="Y221" s="162">
        <v>7</v>
      </c>
      <c r="Z221" s="162">
        <v>6</v>
      </c>
      <c r="AA221" s="171">
        <v>6.333333333333333</v>
      </c>
      <c r="AC221" s="255"/>
      <c r="AD221" s="190"/>
      <c r="AE221" s="197"/>
      <c r="AF221" s="162">
        <v>8</v>
      </c>
      <c r="AG221" s="162">
        <v>7.625</v>
      </c>
      <c r="AH221" s="171">
        <v>7.875</v>
      </c>
      <c r="AJ221" s="183"/>
      <c r="AK221" s="190"/>
      <c r="AL221" s="197"/>
      <c r="AM221" s="157">
        <v>4.1666666666666661</v>
      </c>
      <c r="AN221" s="157">
        <v>5</v>
      </c>
      <c r="AO221" s="167">
        <v>5.0555555555555554</v>
      </c>
    </row>
    <row r="222" spans="1:41" ht="15.75" thickBot="1" x14ac:dyDescent="0.3">
      <c r="A222" s="242"/>
      <c r="B222" s="239"/>
      <c r="C222" s="237"/>
      <c r="D222" s="163">
        <v>8.5</v>
      </c>
      <c r="E222" s="163">
        <v>8</v>
      </c>
      <c r="F222" s="172">
        <v>8.3000000000000007</v>
      </c>
      <c r="H222" s="252"/>
      <c r="I222" s="239"/>
      <c r="J222" s="237"/>
      <c r="K222" s="162">
        <v>7.75</v>
      </c>
      <c r="L222" s="162">
        <v>7.375</v>
      </c>
      <c r="M222" s="171">
        <v>8.28125</v>
      </c>
      <c r="O222" s="255"/>
      <c r="P222" s="190"/>
      <c r="Q222" s="197"/>
      <c r="R222" s="162">
        <v>5.625</v>
      </c>
      <c r="S222" s="162">
        <v>4.1666666666666661</v>
      </c>
      <c r="T222" s="171">
        <v>5.3583333333333325</v>
      </c>
      <c r="V222" s="255"/>
      <c r="W222" s="190"/>
      <c r="X222" s="197"/>
      <c r="Y222" s="162">
        <v>7.5833333333333339</v>
      </c>
      <c r="Z222" s="162">
        <v>6.1666666666666661</v>
      </c>
      <c r="AA222" s="171">
        <v>6.583333333333333</v>
      </c>
      <c r="AC222" s="255"/>
      <c r="AD222" s="190"/>
      <c r="AE222" s="197"/>
      <c r="AF222" s="162">
        <v>7.1666666666666661</v>
      </c>
      <c r="AG222" s="162">
        <v>6.125</v>
      </c>
      <c r="AH222" s="171">
        <v>7.4305555555555545</v>
      </c>
      <c r="AJ222" s="183"/>
      <c r="AK222" s="190"/>
      <c r="AL222" s="197"/>
      <c r="AM222" s="157">
        <v>5.4166666666666661</v>
      </c>
      <c r="AN222" s="157">
        <v>5.6666666666666661</v>
      </c>
      <c r="AO222" s="167">
        <v>6.6944444444444438</v>
      </c>
    </row>
    <row r="223" spans="1:41" ht="15.75" thickBot="1" x14ac:dyDescent="0.3">
      <c r="A223" s="242"/>
      <c r="B223" s="239"/>
      <c r="C223" s="237"/>
      <c r="D223" s="164">
        <v>7.1666666666666661</v>
      </c>
      <c r="E223" s="164">
        <v>6.75</v>
      </c>
      <c r="F223" s="174">
        <v>7.4791666666666661</v>
      </c>
      <c r="H223" s="252"/>
      <c r="I223" s="239"/>
      <c r="J223" s="237"/>
      <c r="K223" s="162">
        <v>6.8</v>
      </c>
      <c r="L223" s="162">
        <v>6.875</v>
      </c>
      <c r="M223" s="171">
        <v>7.6687500000000002</v>
      </c>
      <c r="O223" s="255"/>
      <c r="P223" s="190"/>
      <c r="Q223" s="197"/>
      <c r="R223" s="162">
        <v>3.75</v>
      </c>
      <c r="S223" s="162">
        <v>2.75</v>
      </c>
      <c r="T223" s="171">
        <v>4.3</v>
      </c>
      <c r="V223" s="255"/>
      <c r="W223" s="190"/>
      <c r="X223" s="197"/>
      <c r="Y223" s="162">
        <v>6.5</v>
      </c>
      <c r="Z223" s="162">
        <v>5.6666666666666661</v>
      </c>
      <c r="AA223" s="171">
        <v>6.7222222222222214</v>
      </c>
      <c r="AC223" s="255"/>
      <c r="AD223" s="190"/>
      <c r="AE223" s="197"/>
      <c r="AF223" s="162">
        <v>8</v>
      </c>
      <c r="AG223" s="162">
        <v>6.125</v>
      </c>
      <c r="AH223" s="171">
        <v>8.0416666666666661</v>
      </c>
      <c r="AJ223" s="183"/>
      <c r="AK223" s="190"/>
      <c r="AL223" s="197"/>
      <c r="AM223" s="157">
        <v>5.5833333333333339</v>
      </c>
      <c r="AN223" s="157">
        <v>6.5</v>
      </c>
      <c r="AO223" s="167">
        <v>5.6944444444444455</v>
      </c>
    </row>
    <row r="224" spans="1:41" ht="15.75" thickBot="1" x14ac:dyDescent="0.3">
      <c r="A224" s="242"/>
      <c r="B224" s="239"/>
      <c r="C224" s="237"/>
      <c r="D224" s="162">
        <v>7.8333333333333339</v>
      </c>
      <c r="E224" s="162">
        <v>6.75</v>
      </c>
      <c r="F224" s="171">
        <v>7.6458333333333339</v>
      </c>
      <c r="H224" s="252"/>
      <c r="I224" s="239"/>
      <c r="J224" s="237"/>
      <c r="K224" s="162">
        <v>2.25</v>
      </c>
      <c r="L224" s="162">
        <v>3.375</v>
      </c>
      <c r="M224" s="171">
        <v>3.9249999999999998</v>
      </c>
      <c r="O224" s="255"/>
      <c r="P224" s="190"/>
      <c r="Q224" s="197"/>
      <c r="R224" s="162">
        <v>7.9166666666666661</v>
      </c>
      <c r="S224" s="162">
        <v>6.5</v>
      </c>
      <c r="T224" s="171">
        <v>7.4833333333333325</v>
      </c>
      <c r="V224" s="255"/>
      <c r="W224" s="190"/>
      <c r="X224" s="197"/>
      <c r="Y224" s="162">
        <v>9</v>
      </c>
      <c r="Z224" s="162">
        <v>7</v>
      </c>
      <c r="AA224" s="171">
        <v>8.25</v>
      </c>
      <c r="AC224" s="255"/>
      <c r="AD224" s="190"/>
      <c r="AE224" s="197"/>
      <c r="AF224" s="162">
        <v>2.6666666666666665</v>
      </c>
      <c r="AG224" s="162">
        <v>3</v>
      </c>
      <c r="AH224" s="171">
        <v>4.2222222222222223</v>
      </c>
      <c r="AJ224" s="183"/>
      <c r="AK224" s="190"/>
      <c r="AL224" s="197"/>
      <c r="AM224" s="157">
        <v>7.6666666666666661</v>
      </c>
      <c r="AN224" s="157">
        <v>6.666666666666667</v>
      </c>
      <c r="AO224" s="167">
        <v>8.1111111111111107</v>
      </c>
    </row>
    <row r="225" spans="1:41" ht="15.75" thickBot="1" x14ac:dyDescent="0.3">
      <c r="A225" s="242"/>
      <c r="B225" s="239"/>
      <c r="C225" s="237"/>
      <c r="D225" s="162">
        <v>6</v>
      </c>
      <c r="E225" s="162">
        <v>5.25</v>
      </c>
      <c r="F225" s="171">
        <v>6.0625</v>
      </c>
      <c r="H225" s="252"/>
      <c r="I225" s="239"/>
      <c r="J225" s="237"/>
      <c r="K225" s="162">
        <v>5.5833333333333339</v>
      </c>
      <c r="L225" s="162">
        <v>6</v>
      </c>
      <c r="M225" s="171">
        <v>7.5166666666666675</v>
      </c>
      <c r="O225" s="255"/>
      <c r="P225" s="190"/>
      <c r="Q225" s="197"/>
      <c r="R225" s="162">
        <v>8.1666666666666661</v>
      </c>
      <c r="S225" s="162">
        <v>7</v>
      </c>
      <c r="T225" s="171">
        <v>7.4333333333333327</v>
      </c>
      <c r="V225" s="255"/>
      <c r="W225" s="190"/>
      <c r="X225" s="197"/>
      <c r="Y225" s="162">
        <v>6.8333333333333339</v>
      </c>
      <c r="Z225" s="162">
        <v>5.5</v>
      </c>
      <c r="AA225" s="171">
        <v>6.4444444444444455</v>
      </c>
      <c r="AC225" s="255"/>
      <c r="AD225" s="190"/>
      <c r="AE225" s="197"/>
      <c r="AF225" s="162">
        <v>6.6666666666666661</v>
      </c>
      <c r="AG225" s="162">
        <v>6.5</v>
      </c>
      <c r="AH225" s="171">
        <v>7.3888888888888884</v>
      </c>
      <c r="AJ225" s="183"/>
      <c r="AK225" s="190"/>
      <c r="AL225" s="197"/>
      <c r="AM225" s="157">
        <v>7.75</v>
      </c>
      <c r="AN225" s="157">
        <v>6.5</v>
      </c>
      <c r="AO225" s="167">
        <v>7.75</v>
      </c>
    </row>
    <row r="226" spans="1:41" ht="15.75" thickBot="1" x14ac:dyDescent="0.3">
      <c r="A226" s="242"/>
      <c r="B226" s="239"/>
      <c r="C226" s="237"/>
      <c r="D226" s="162">
        <v>6.1666666666666661</v>
      </c>
      <c r="E226" s="162">
        <v>5.5</v>
      </c>
      <c r="F226" s="171">
        <v>7.1666666666666661</v>
      </c>
      <c r="H226" s="252"/>
      <c r="I226" s="239"/>
      <c r="J226" s="237"/>
      <c r="K226" s="162">
        <v>4.25</v>
      </c>
      <c r="L226" s="162">
        <v>3.125</v>
      </c>
      <c r="M226" s="171">
        <v>4.59375</v>
      </c>
      <c r="O226" s="255"/>
      <c r="P226" s="190"/>
      <c r="Q226" s="197"/>
      <c r="R226" s="162">
        <v>6.5</v>
      </c>
      <c r="S226" s="162">
        <v>4.75</v>
      </c>
      <c r="T226" s="171">
        <v>5.85</v>
      </c>
      <c r="V226" s="255"/>
      <c r="W226" s="190"/>
      <c r="X226" s="197"/>
      <c r="Y226" s="162">
        <v>7.6666666666666661</v>
      </c>
      <c r="Z226" s="162">
        <v>7.5</v>
      </c>
      <c r="AA226" s="171">
        <v>7.7222222222222214</v>
      </c>
      <c r="AC226" s="255"/>
      <c r="AD226" s="190"/>
      <c r="AE226" s="197"/>
      <c r="AF226" s="162">
        <v>5.6666666666666661</v>
      </c>
      <c r="AG226" s="162">
        <v>4</v>
      </c>
      <c r="AH226" s="171">
        <v>5.5555555555555545</v>
      </c>
      <c r="AJ226" s="183"/>
      <c r="AK226" s="190"/>
      <c r="AL226" s="197"/>
      <c r="AM226" s="157">
        <v>5.9166666666666661</v>
      </c>
      <c r="AN226" s="157">
        <v>7.333333333333333</v>
      </c>
      <c r="AO226" s="167">
        <v>7.416666666666667</v>
      </c>
    </row>
    <row r="227" spans="1:41" ht="15.75" thickBot="1" x14ac:dyDescent="0.3">
      <c r="A227" s="242"/>
      <c r="B227" s="239"/>
      <c r="C227" s="237"/>
      <c r="D227" s="162">
        <v>4.333333333333333</v>
      </c>
      <c r="E227" s="162">
        <v>4.25</v>
      </c>
      <c r="F227" s="171">
        <v>4.895833333333333</v>
      </c>
      <c r="H227" s="252"/>
      <c r="I227" s="239"/>
      <c r="J227" s="237"/>
      <c r="K227" s="162">
        <v>4.75</v>
      </c>
      <c r="L227" s="162">
        <v>3.125</v>
      </c>
      <c r="M227" s="171">
        <v>5.21875</v>
      </c>
      <c r="O227" s="255"/>
      <c r="P227" s="190"/>
      <c r="Q227" s="197"/>
      <c r="R227" s="162">
        <v>7.625</v>
      </c>
      <c r="S227" s="162">
        <v>7.9166666666666661</v>
      </c>
      <c r="T227" s="171">
        <v>7.708333333333333</v>
      </c>
      <c r="V227" s="255"/>
      <c r="W227" s="190"/>
      <c r="X227" s="197"/>
      <c r="Y227" s="162">
        <v>8.5</v>
      </c>
      <c r="Z227" s="162">
        <v>8.3333333333333321</v>
      </c>
      <c r="AA227" s="171">
        <v>8.2777777777777768</v>
      </c>
      <c r="AC227" s="255"/>
      <c r="AD227" s="190"/>
      <c r="AE227" s="197"/>
      <c r="AF227" s="162">
        <v>8</v>
      </c>
      <c r="AG227" s="162">
        <v>8</v>
      </c>
      <c r="AH227" s="171">
        <v>8.3333333333333339</v>
      </c>
      <c r="AJ227" s="183"/>
      <c r="AK227" s="190"/>
      <c r="AL227" s="197"/>
      <c r="AM227" s="157">
        <v>7.6666666666666661</v>
      </c>
      <c r="AN227" s="157">
        <v>9.3333333333333321</v>
      </c>
      <c r="AO227" s="167">
        <v>9</v>
      </c>
    </row>
    <row r="228" spans="1:41" ht="15.75" thickBot="1" x14ac:dyDescent="0.3">
      <c r="A228" s="242"/>
      <c r="B228" s="239"/>
      <c r="C228" s="237"/>
      <c r="D228" s="162">
        <v>6.6666666666666661</v>
      </c>
      <c r="E228" s="162">
        <v>6.25</v>
      </c>
      <c r="F228" s="171">
        <v>7.2291666666666661</v>
      </c>
      <c r="H228" s="252"/>
      <c r="I228" s="239"/>
      <c r="J228" s="237"/>
      <c r="K228" s="162">
        <v>5</v>
      </c>
      <c r="L228" s="162">
        <v>4.5</v>
      </c>
      <c r="M228" s="171">
        <v>5.375</v>
      </c>
      <c r="O228" s="255"/>
      <c r="P228" s="190"/>
      <c r="Q228" s="197"/>
      <c r="R228" s="162">
        <v>5.125</v>
      </c>
      <c r="S228" s="162">
        <v>3.75</v>
      </c>
      <c r="T228" s="171">
        <v>5.1749999999999998</v>
      </c>
      <c r="V228" s="255"/>
      <c r="W228" s="190"/>
      <c r="X228" s="197"/>
      <c r="Y228" s="162">
        <v>9.3333333333333321</v>
      </c>
      <c r="Z228" s="162">
        <v>8.3333333333333321</v>
      </c>
      <c r="AA228" s="171">
        <v>8.8888888888888875</v>
      </c>
      <c r="AC228" s="255"/>
      <c r="AD228" s="190"/>
      <c r="AE228" s="197"/>
      <c r="AF228" s="162">
        <v>5.3333333333333339</v>
      </c>
      <c r="AG228" s="162">
        <v>3.5</v>
      </c>
      <c r="AH228" s="171">
        <v>5.2777777777777777</v>
      </c>
      <c r="AJ228" s="183"/>
      <c r="AK228" s="190"/>
      <c r="AL228" s="197"/>
      <c r="AM228" s="157">
        <v>6.5</v>
      </c>
      <c r="AN228" s="157">
        <v>6.6666666666666661</v>
      </c>
      <c r="AO228" s="167">
        <v>7.0555555555555545</v>
      </c>
    </row>
    <row r="229" spans="1:41" ht="15.75" thickBot="1" x14ac:dyDescent="0.3">
      <c r="A229" s="242"/>
      <c r="B229" s="239"/>
      <c r="C229" s="237"/>
      <c r="D229" s="162">
        <v>4.6666666666666661</v>
      </c>
      <c r="E229" s="162">
        <v>5</v>
      </c>
      <c r="F229" s="171">
        <v>4.9166666666666661</v>
      </c>
      <c r="H229" s="252"/>
      <c r="I229" s="239"/>
      <c r="J229" s="237"/>
      <c r="K229" s="162"/>
      <c r="L229" s="162"/>
      <c r="M229" s="171"/>
      <c r="O229" s="255"/>
      <c r="P229" s="190"/>
      <c r="Q229" s="197"/>
      <c r="R229" s="162">
        <v>5.75</v>
      </c>
      <c r="S229" s="162">
        <v>4.5</v>
      </c>
      <c r="T229" s="171">
        <v>6.05</v>
      </c>
      <c r="V229" s="255"/>
      <c r="W229" s="190"/>
      <c r="X229" s="197"/>
      <c r="Y229" s="162">
        <v>4.25</v>
      </c>
      <c r="Z229" s="162">
        <v>2.5</v>
      </c>
      <c r="AA229" s="171">
        <v>4.25</v>
      </c>
      <c r="AC229" s="255"/>
      <c r="AD229" s="190"/>
      <c r="AE229" s="197"/>
      <c r="AF229" s="162">
        <v>6.1666666666666661</v>
      </c>
      <c r="AG229" s="162">
        <v>6.5</v>
      </c>
      <c r="AH229" s="171">
        <v>6.8888888888888884</v>
      </c>
      <c r="AJ229" s="183"/>
      <c r="AK229" s="190"/>
      <c r="AL229" s="197"/>
      <c r="AM229" s="157">
        <v>6.1666666666666661</v>
      </c>
      <c r="AN229" s="157">
        <v>7</v>
      </c>
      <c r="AO229" s="167">
        <v>6.7222222222222214</v>
      </c>
    </row>
    <row r="230" spans="1:41" ht="15.75" thickBot="1" x14ac:dyDescent="0.3">
      <c r="A230" s="242"/>
      <c r="B230" s="239"/>
      <c r="C230" s="237"/>
      <c r="D230" s="162">
        <v>8</v>
      </c>
      <c r="E230" s="162">
        <v>7</v>
      </c>
      <c r="F230" s="171">
        <v>7.25</v>
      </c>
      <c r="H230" s="252"/>
      <c r="I230" s="239"/>
      <c r="J230" s="237"/>
      <c r="K230" s="162">
        <v>3.3</v>
      </c>
      <c r="L230" s="162">
        <v>2.375</v>
      </c>
      <c r="M230" s="171">
        <v>3.1687500000000002</v>
      </c>
      <c r="O230" s="255"/>
      <c r="P230" s="190"/>
      <c r="Q230" s="197"/>
      <c r="R230" s="162">
        <v>2.916666666666667</v>
      </c>
      <c r="S230" s="162">
        <v>2</v>
      </c>
      <c r="T230" s="171">
        <v>2.9833333333333334</v>
      </c>
      <c r="V230" s="255"/>
      <c r="W230" s="190"/>
      <c r="X230" s="197"/>
      <c r="Y230" s="162">
        <v>9.6666666666666679</v>
      </c>
      <c r="Z230" s="162">
        <v>9.4166666666666679</v>
      </c>
      <c r="AA230" s="171">
        <v>9.3611111111111125</v>
      </c>
      <c r="AC230" s="255"/>
      <c r="AD230" s="190"/>
      <c r="AE230" s="197"/>
      <c r="AF230" s="162">
        <v>5.5</v>
      </c>
      <c r="AG230" s="162">
        <v>4.125</v>
      </c>
      <c r="AH230" s="171">
        <v>5.875</v>
      </c>
      <c r="AJ230" s="183"/>
      <c r="AK230" s="190"/>
      <c r="AL230" s="197"/>
      <c r="AM230" s="157">
        <v>3</v>
      </c>
      <c r="AN230" s="157">
        <v>6.25</v>
      </c>
      <c r="AO230" s="167">
        <v>3.0833333333333335</v>
      </c>
    </row>
    <row r="231" spans="1:41" ht="15.75" thickBot="1" x14ac:dyDescent="0.3">
      <c r="A231" s="242"/>
      <c r="B231" s="239"/>
      <c r="C231" s="237"/>
      <c r="D231" s="162">
        <v>1</v>
      </c>
      <c r="E231" s="162">
        <v>1</v>
      </c>
      <c r="F231" s="171">
        <v>1</v>
      </c>
      <c r="H231" s="252"/>
      <c r="I231" s="239"/>
      <c r="J231" s="237"/>
      <c r="K231" s="162">
        <v>7.25</v>
      </c>
      <c r="L231" s="162">
        <v>7.125</v>
      </c>
      <c r="M231" s="171">
        <v>7.6749999999999998</v>
      </c>
      <c r="O231" s="255"/>
      <c r="P231" s="190"/>
      <c r="Q231" s="197"/>
      <c r="R231" s="162">
        <v>5.9166666666666661</v>
      </c>
      <c r="S231" s="162">
        <v>6.3333333333333339</v>
      </c>
      <c r="T231" s="171">
        <v>6.85</v>
      </c>
      <c r="V231" s="255"/>
      <c r="W231" s="190"/>
      <c r="X231" s="197"/>
      <c r="Y231" s="162">
        <v>7.25</v>
      </c>
      <c r="Z231" s="162">
        <v>6.3333333333333339</v>
      </c>
      <c r="AA231" s="171">
        <v>7.5277777777777786</v>
      </c>
      <c r="AC231" s="255"/>
      <c r="AD231" s="190"/>
      <c r="AE231" s="197"/>
      <c r="AF231" s="162">
        <v>7</v>
      </c>
      <c r="AG231" s="162">
        <v>6.666666666666667</v>
      </c>
      <c r="AH231" s="171">
        <v>7.5555555555555562</v>
      </c>
      <c r="AJ231" s="183"/>
      <c r="AK231" s="190"/>
      <c r="AL231" s="197"/>
      <c r="AM231" s="157">
        <v>4.5416666666666661</v>
      </c>
      <c r="AN231" s="157">
        <v>6</v>
      </c>
      <c r="AO231" s="167">
        <v>3.5138888888888888</v>
      </c>
    </row>
    <row r="232" spans="1:41" ht="15.75" thickBot="1" x14ac:dyDescent="0.3">
      <c r="A232" s="242"/>
      <c r="B232" s="239"/>
      <c r="C232" s="237"/>
      <c r="D232" s="162">
        <v>6.1666666666666661</v>
      </c>
      <c r="E232" s="162">
        <v>5.25</v>
      </c>
      <c r="F232" s="171">
        <v>6.8541666666666661</v>
      </c>
      <c r="H232" s="252"/>
      <c r="I232" s="239"/>
      <c r="J232" s="237"/>
      <c r="K232" s="162">
        <v>7.625</v>
      </c>
      <c r="L232" s="162">
        <v>7.5</v>
      </c>
      <c r="M232" s="171">
        <v>7.78125</v>
      </c>
      <c r="O232" s="255"/>
      <c r="P232" s="190"/>
      <c r="Q232" s="197"/>
      <c r="R232" s="162">
        <v>5.75</v>
      </c>
      <c r="S232" s="162">
        <v>5.25</v>
      </c>
      <c r="T232" s="171">
        <v>6</v>
      </c>
      <c r="V232" s="255"/>
      <c r="W232" s="190"/>
      <c r="X232" s="197"/>
      <c r="Y232" s="162">
        <v>5.4166666666666661</v>
      </c>
      <c r="Z232" s="162">
        <v>5</v>
      </c>
      <c r="AA232" s="171">
        <v>6.8541666666666661</v>
      </c>
      <c r="AC232" s="255"/>
      <c r="AD232" s="190"/>
      <c r="AE232" s="197"/>
      <c r="AF232" s="162">
        <v>8</v>
      </c>
      <c r="AG232" s="162">
        <v>6.625</v>
      </c>
      <c r="AH232" s="171">
        <v>7.875</v>
      </c>
      <c r="AJ232" s="183"/>
      <c r="AK232" s="190"/>
      <c r="AL232" s="197"/>
      <c r="AM232" s="157">
        <v>7.166666666666667</v>
      </c>
      <c r="AN232" s="157">
        <v>7.5</v>
      </c>
      <c r="AO232" s="167">
        <v>8.2222222222222232</v>
      </c>
    </row>
    <row r="233" spans="1:41" ht="15.75" thickBot="1" x14ac:dyDescent="0.3">
      <c r="A233" s="242"/>
      <c r="B233" s="239"/>
      <c r="C233" s="237"/>
      <c r="D233" s="162">
        <v>7.5</v>
      </c>
      <c r="E233" s="162">
        <v>6.25</v>
      </c>
      <c r="F233" s="171">
        <v>6.6875</v>
      </c>
      <c r="H233" s="252"/>
      <c r="I233" s="239"/>
      <c r="J233" s="237"/>
      <c r="K233" s="162">
        <v>7.65</v>
      </c>
      <c r="L233" s="162">
        <v>7.75</v>
      </c>
      <c r="M233" s="171">
        <v>8.08</v>
      </c>
      <c r="O233" s="255"/>
      <c r="P233" s="190"/>
      <c r="Q233" s="197"/>
      <c r="R233" s="162">
        <v>4</v>
      </c>
      <c r="S233" s="162">
        <v>3</v>
      </c>
      <c r="T233" s="171">
        <v>4.4000000000000004</v>
      </c>
      <c r="V233" s="255"/>
      <c r="W233" s="190"/>
      <c r="X233" s="197"/>
      <c r="Y233" s="162">
        <v>7.9166666666666661</v>
      </c>
      <c r="Z233" s="162">
        <v>8.75</v>
      </c>
      <c r="AA233" s="171">
        <v>7.8888888888888884</v>
      </c>
      <c r="AC233" s="255"/>
      <c r="AD233" s="190"/>
      <c r="AE233" s="197"/>
      <c r="AF233" s="162">
        <v>6</v>
      </c>
      <c r="AG233" s="162">
        <v>7.375</v>
      </c>
      <c r="AH233" s="171">
        <v>7.791666666666667</v>
      </c>
      <c r="AJ233" s="183"/>
      <c r="AK233" s="190"/>
      <c r="AL233" s="197"/>
      <c r="AM233" s="157">
        <v>3</v>
      </c>
      <c r="AN233" s="157">
        <v>5.5</v>
      </c>
      <c r="AO233" s="167">
        <v>5.5</v>
      </c>
    </row>
    <row r="234" spans="1:41" ht="15.75" thickBot="1" x14ac:dyDescent="0.3">
      <c r="A234" s="242"/>
      <c r="B234" s="239"/>
      <c r="C234" s="237"/>
      <c r="D234" s="162">
        <v>8</v>
      </c>
      <c r="E234" s="162">
        <v>7.75</v>
      </c>
      <c r="F234" s="171">
        <v>8.1875</v>
      </c>
      <c r="H234" s="252"/>
      <c r="I234" s="239"/>
      <c r="J234" s="237"/>
      <c r="K234" s="162">
        <v>6.125</v>
      </c>
      <c r="L234" s="162">
        <v>8.25</v>
      </c>
      <c r="M234" s="171">
        <v>7.09375</v>
      </c>
      <c r="O234" s="255"/>
      <c r="P234" s="190"/>
      <c r="Q234" s="197"/>
      <c r="R234" s="162">
        <v>2.25</v>
      </c>
      <c r="S234" s="162">
        <v>2.5</v>
      </c>
      <c r="T234" s="171">
        <v>2.95</v>
      </c>
      <c r="V234" s="255"/>
      <c r="W234" s="190"/>
      <c r="X234" s="197"/>
      <c r="Y234" s="162">
        <v>7.5833333333333339</v>
      </c>
      <c r="Z234" s="162">
        <v>7</v>
      </c>
      <c r="AA234" s="171">
        <v>8.1458333333333339</v>
      </c>
      <c r="AC234" s="255"/>
      <c r="AD234" s="190"/>
      <c r="AE234" s="197"/>
      <c r="AF234" s="162">
        <v>6.6666666666666661</v>
      </c>
      <c r="AG234" s="162">
        <v>9.25</v>
      </c>
      <c r="AH234" s="171">
        <v>7.9722222222222214</v>
      </c>
      <c r="AJ234" s="183"/>
      <c r="AK234" s="190"/>
      <c r="AL234" s="197"/>
      <c r="AM234" s="157">
        <v>5.9166666666666661</v>
      </c>
      <c r="AN234" s="157">
        <v>5</v>
      </c>
      <c r="AO234" s="167">
        <v>5.9722222222222214</v>
      </c>
    </row>
    <row r="235" spans="1:41" ht="15.75" thickBot="1" x14ac:dyDescent="0.3">
      <c r="A235" s="242"/>
      <c r="B235" s="239"/>
      <c r="C235" s="237"/>
      <c r="D235" s="162">
        <v>8.5</v>
      </c>
      <c r="E235" s="162">
        <v>8</v>
      </c>
      <c r="F235" s="171">
        <v>8.375</v>
      </c>
      <c r="H235" s="252"/>
      <c r="I235" s="239"/>
      <c r="J235" s="237"/>
      <c r="K235" s="162">
        <v>6.25</v>
      </c>
      <c r="L235" s="162">
        <v>5</v>
      </c>
      <c r="M235" s="171">
        <v>6.8125</v>
      </c>
      <c r="O235" s="255"/>
      <c r="P235" s="190"/>
      <c r="Q235" s="197"/>
      <c r="R235" s="162">
        <v>3.875</v>
      </c>
      <c r="S235" s="162">
        <v>3.25</v>
      </c>
      <c r="T235" s="171">
        <v>4.0250000000000004</v>
      </c>
      <c r="V235" s="255"/>
      <c r="W235" s="190"/>
      <c r="X235" s="197"/>
      <c r="Y235" s="162">
        <v>5.875</v>
      </c>
      <c r="Z235" s="162">
        <v>3.25</v>
      </c>
      <c r="AA235" s="171">
        <v>5.28125</v>
      </c>
      <c r="AC235" s="255"/>
      <c r="AD235" s="190"/>
      <c r="AE235" s="197"/>
      <c r="AF235" s="162">
        <v>6.8333333333333339</v>
      </c>
      <c r="AG235" s="162">
        <v>6.875</v>
      </c>
      <c r="AH235" s="171">
        <v>7.2361111111111116</v>
      </c>
      <c r="AJ235" s="183"/>
      <c r="AK235" s="190"/>
      <c r="AL235" s="197"/>
      <c r="AM235" s="157">
        <v>5.8333333333333339</v>
      </c>
      <c r="AN235" s="157">
        <v>7</v>
      </c>
      <c r="AO235" s="167">
        <v>6.2777777777777786</v>
      </c>
    </row>
    <row r="236" spans="1:41" ht="15.75" thickBot="1" x14ac:dyDescent="0.3">
      <c r="A236" s="242"/>
      <c r="B236" s="239"/>
      <c r="C236" s="237"/>
      <c r="D236" s="162">
        <v>6.8333333333333339</v>
      </c>
      <c r="E236" s="162">
        <v>5.75</v>
      </c>
      <c r="F236" s="171">
        <v>7.1458333333333339</v>
      </c>
      <c r="H236" s="252"/>
      <c r="I236" s="239"/>
      <c r="J236" s="237"/>
      <c r="K236" s="162">
        <v>3.3</v>
      </c>
      <c r="L236" s="162">
        <v>3.5</v>
      </c>
      <c r="M236" s="171">
        <v>3.6</v>
      </c>
      <c r="O236" s="255"/>
      <c r="P236" s="190"/>
      <c r="Q236" s="197"/>
      <c r="R236" s="162">
        <v>4.375</v>
      </c>
      <c r="S236" s="162">
        <v>2.75</v>
      </c>
      <c r="T236" s="171">
        <v>4.4249999999999998</v>
      </c>
      <c r="V236" s="255"/>
      <c r="W236" s="190"/>
      <c r="X236" s="197"/>
      <c r="Y236" s="162">
        <v>6.1666666666666661</v>
      </c>
      <c r="Z236" s="162">
        <v>5.5</v>
      </c>
      <c r="AA236" s="171">
        <v>6.5555555555555545</v>
      </c>
      <c r="AC236" s="255"/>
      <c r="AD236" s="190"/>
      <c r="AE236" s="197"/>
      <c r="AF236" s="162">
        <v>6.3333333333333339</v>
      </c>
      <c r="AG236" s="162">
        <v>6.75</v>
      </c>
      <c r="AH236" s="171">
        <v>7.0277777777777786</v>
      </c>
      <c r="AJ236" s="183"/>
      <c r="AK236" s="190"/>
      <c r="AL236" s="197"/>
      <c r="AM236" s="157">
        <v>5.3333333333333339</v>
      </c>
      <c r="AN236" s="157">
        <v>6.75</v>
      </c>
      <c r="AO236" s="167">
        <v>6.3611111111111116</v>
      </c>
    </row>
    <row r="237" spans="1:41" ht="15.75" thickBot="1" x14ac:dyDescent="0.3">
      <c r="A237" s="242"/>
      <c r="B237" s="239"/>
      <c r="C237" s="237"/>
      <c r="D237" s="162">
        <v>5</v>
      </c>
      <c r="E237" s="162">
        <v>5.25</v>
      </c>
      <c r="F237" s="171">
        <v>6.8125</v>
      </c>
      <c r="H237" s="252"/>
      <c r="I237" s="239"/>
      <c r="J237" s="237"/>
      <c r="K237" s="162">
        <v>7.7</v>
      </c>
      <c r="L237" s="162">
        <v>7.5</v>
      </c>
      <c r="M237" s="171">
        <v>7.55</v>
      </c>
      <c r="O237" s="255"/>
      <c r="P237" s="190"/>
      <c r="Q237" s="197"/>
      <c r="R237" s="162">
        <v>3.125</v>
      </c>
      <c r="S237" s="162">
        <v>2.25</v>
      </c>
      <c r="T237" s="171">
        <v>3.6749999999999998</v>
      </c>
      <c r="V237" s="255"/>
      <c r="W237" s="190"/>
      <c r="X237" s="197"/>
      <c r="Y237" s="162">
        <v>7.5833333333333339</v>
      </c>
      <c r="Z237" s="162">
        <v>7.25</v>
      </c>
      <c r="AA237" s="171">
        <v>7.4583333333333339</v>
      </c>
      <c r="AC237" s="255"/>
      <c r="AD237" s="190"/>
      <c r="AE237" s="197"/>
      <c r="AF237" s="162">
        <v>3.166666666666667</v>
      </c>
      <c r="AG237" s="162">
        <v>5.5</v>
      </c>
      <c r="AH237" s="171">
        <v>5.2222222222222223</v>
      </c>
      <c r="AJ237" s="183"/>
      <c r="AK237" s="190"/>
      <c r="AL237" s="197"/>
      <c r="AM237" s="157">
        <v>5.6666666666666661</v>
      </c>
      <c r="AN237" s="157">
        <v>5.6666666666666661</v>
      </c>
      <c r="AO237" s="167">
        <v>5.4444444444444438</v>
      </c>
    </row>
    <row r="238" spans="1:41" ht="15.75" thickBot="1" x14ac:dyDescent="0.3">
      <c r="A238" s="242"/>
      <c r="B238" s="239"/>
      <c r="C238" s="237"/>
      <c r="D238" s="162">
        <v>5.6666666666666661</v>
      </c>
      <c r="E238" s="162">
        <v>5.25</v>
      </c>
      <c r="F238" s="171">
        <v>6.7291666666666661</v>
      </c>
      <c r="H238" s="252"/>
      <c r="I238" s="239"/>
      <c r="J238" s="237"/>
      <c r="K238" s="162">
        <v>4.75</v>
      </c>
      <c r="L238" s="162">
        <v>3.75</v>
      </c>
      <c r="M238" s="171">
        <v>4.875</v>
      </c>
      <c r="O238" s="255"/>
      <c r="P238" s="190"/>
      <c r="Q238" s="197"/>
      <c r="R238" s="162">
        <v>4.8333333333333339</v>
      </c>
      <c r="S238" s="162">
        <v>2.75</v>
      </c>
      <c r="T238" s="171">
        <v>4.916666666666667</v>
      </c>
      <c r="V238" s="255"/>
      <c r="W238" s="190"/>
      <c r="X238" s="197"/>
      <c r="Y238" s="162">
        <v>6.125</v>
      </c>
      <c r="Z238" s="162">
        <v>3.5</v>
      </c>
      <c r="AA238" s="171">
        <v>4.875</v>
      </c>
      <c r="AC238" s="255"/>
      <c r="AD238" s="190"/>
      <c r="AE238" s="197"/>
      <c r="AF238" s="162">
        <v>5.6666666666666661</v>
      </c>
      <c r="AG238" s="162">
        <v>7</v>
      </c>
      <c r="AH238" s="171">
        <v>6.8888888888888884</v>
      </c>
      <c r="AJ238" s="183"/>
      <c r="AK238" s="190"/>
      <c r="AL238" s="197"/>
      <c r="AM238" s="157">
        <v>9.5416666666666679</v>
      </c>
      <c r="AN238" s="157">
        <v>9</v>
      </c>
      <c r="AO238" s="167">
        <v>9.1805555555555554</v>
      </c>
    </row>
    <row r="239" spans="1:41" ht="15.75" thickBot="1" x14ac:dyDescent="0.3">
      <c r="A239" s="242"/>
      <c r="B239" s="239"/>
      <c r="C239" s="237"/>
      <c r="D239" s="162">
        <v>7.1666666666666661</v>
      </c>
      <c r="E239" s="162">
        <v>6</v>
      </c>
      <c r="F239" s="171">
        <v>7.0416666666666661</v>
      </c>
      <c r="H239" s="252"/>
      <c r="I239" s="239"/>
      <c r="J239" s="237"/>
      <c r="K239" s="162">
        <v>8.65</v>
      </c>
      <c r="L239" s="162">
        <v>9</v>
      </c>
      <c r="M239" s="171">
        <v>8.4124999999999996</v>
      </c>
      <c r="O239" s="255"/>
      <c r="P239" s="190"/>
      <c r="Q239" s="197"/>
      <c r="R239" s="162">
        <v>4.9166666666666661</v>
      </c>
      <c r="S239" s="162">
        <v>3</v>
      </c>
      <c r="T239" s="171">
        <v>4.9833333333333325</v>
      </c>
      <c r="V239" s="255"/>
      <c r="W239" s="190"/>
      <c r="X239" s="197"/>
      <c r="Y239" s="162">
        <v>6.5833333333333339</v>
      </c>
      <c r="Z239" s="162">
        <v>6.75</v>
      </c>
      <c r="AA239" s="171">
        <v>6.8333333333333339</v>
      </c>
      <c r="AC239" s="255"/>
      <c r="AD239" s="190"/>
      <c r="AE239" s="197"/>
      <c r="AF239" s="162">
        <v>4.8333333333333339</v>
      </c>
      <c r="AG239" s="162">
        <v>6.3333333333333339</v>
      </c>
      <c r="AH239" s="171">
        <v>6.0555555555555562</v>
      </c>
      <c r="AJ239" s="183"/>
      <c r="AK239" s="190"/>
      <c r="AL239" s="197"/>
      <c r="AM239" s="157">
        <v>7</v>
      </c>
      <c r="AN239" s="157">
        <v>6.833333333333333</v>
      </c>
      <c r="AO239" s="167">
        <v>7.2777777777777777</v>
      </c>
    </row>
    <row r="240" spans="1:41" ht="15.75" thickBot="1" x14ac:dyDescent="0.3">
      <c r="A240" s="242"/>
      <c r="B240" s="239"/>
      <c r="C240" s="237"/>
      <c r="D240" s="162">
        <v>6.5</v>
      </c>
      <c r="E240" s="162">
        <v>5.75</v>
      </c>
      <c r="F240" s="171">
        <v>6.8125</v>
      </c>
      <c r="H240" s="252"/>
      <c r="I240" s="239"/>
      <c r="J240" s="237"/>
      <c r="K240" s="163">
        <v>3.85</v>
      </c>
      <c r="L240" s="163">
        <v>3.125</v>
      </c>
      <c r="M240" s="172">
        <v>3.6583333333333332</v>
      </c>
      <c r="O240" s="255"/>
      <c r="P240" s="190"/>
      <c r="Q240" s="197"/>
      <c r="R240" s="163">
        <v>5.4166666666666661</v>
      </c>
      <c r="S240" s="163">
        <v>5.25</v>
      </c>
      <c r="T240" s="172">
        <v>5.9333333333333327</v>
      </c>
      <c r="V240" s="255"/>
      <c r="W240" s="190"/>
      <c r="X240" s="197"/>
      <c r="Y240" s="162">
        <v>6.375</v>
      </c>
      <c r="Z240" s="162">
        <v>4.75</v>
      </c>
      <c r="AA240" s="171">
        <v>6.375</v>
      </c>
      <c r="AC240" s="255"/>
      <c r="AD240" s="190"/>
      <c r="AE240" s="197"/>
      <c r="AF240" s="162">
        <v>5.5</v>
      </c>
      <c r="AG240" s="162">
        <v>6.25</v>
      </c>
      <c r="AH240" s="171">
        <v>6.25</v>
      </c>
      <c r="AJ240" s="183"/>
      <c r="AK240" s="190"/>
      <c r="AL240" s="197"/>
      <c r="AM240" s="157">
        <v>5.9</v>
      </c>
      <c r="AN240" s="157"/>
      <c r="AO240" s="167">
        <v>5.95</v>
      </c>
    </row>
    <row r="241" spans="1:41" ht="15.75" thickBot="1" x14ac:dyDescent="0.3">
      <c r="A241" s="242"/>
      <c r="B241" s="239"/>
      <c r="C241" s="237"/>
      <c r="D241" s="162">
        <v>6.8333333333333339</v>
      </c>
      <c r="E241" s="162">
        <v>8</v>
      </c>
      <c r="F241" s="171">
        <v>6.7083333333333339</v>
      </c>
      <c r="H241" s="252"/>
      <c r="I241" s="239"/>
      <c r="J241" s="237"/>
      <c r="K241" s="164">
        <v>5</v>
      </c>
      <c r="L241" s="164">
        <v>5.25</v>
      </c>
      <c r="M241" s="174">
        <v>6.05</v>
      </c>
      <c r="O241" s="255"/>
      <c r="P241" s="190"/>
      <c r="Q241" s="197"/>
      <c r="R241" s="164">
        <v>5.25</v>
      </c>
      <c r="S241" s="164">
        <v>5</v>
      </c>
      <c r="T241" s="174">
        <v>6.25</v>
      </c>
      <c r="V241" s="255"/>
      <c r="W241" s="190"/>
      <c r="X241" s="197"/>
      <c r="Y241" s="162">
        <v>6.125</v>
      </c>
      <c r="Z241" s="162">
        <v>4</v>
      </c>
      <c r="AA241" s="171">
        <v>5.8250000000000002</v>
      </c>
      <c r="AC241" s="255"/>
      <c r="AD241" s="190"/>
      <c r="AE241" s="197"/>
      <c r="AF241" s="162">
        <v>5.25</v>
      </c>
      <c r="AG241" s="162">
        <v>6.5</v>
      </c>
      <c r="AH241" s="171">
        <v>6.25</v>
      </c>
      <c r="AJ241" s="183"/>
      <c r="AK241" s="190"/>
      <c r="AL241" s="197"/>
      <c r="AM241" s="157">
        <v>6.5750000000000002</v>
      </c>
      <c r="AN241" s="157"/>
      <c r="AO241" s="167">
        <v>7.7874999999999996</v>
      </c>
    </row>
    <row r="242" spans="1:41" ht="15.75" thickBot="1" x14ac:dyDescent="0.3">
      <c r="A242" s="242"/>
      <c r="B242" s="239"/>
      <c r="C242" s="237"/>
      <c r="D242" s="162">
        <v>1.625</v>
      </c>
      <c r="E242" s="162">
        <v>3</v>
      </c>
      <c r="F242" s="171">
        <v>2.65625</v>
      </c>
      <c r="H242" s="252"/>
      <c r="I242" s="239"/>
      <c r="J242" s="237"/>
      <c r="K242" s="162">
        <v>8</v>
      </c>
      <c r="L242" s="162">
        <v>8</v>
      </c>
      <c r="M242" s="171">
        <v>8.1999999999999993</v>
      </c>
      <c r="O242" s="255"/>
      <c r="P242" s="190"/>
      <c r="Q242" s="197"/>
      <c r="R242" s="162">
        <v>8.3333333333333321</v>
      </c>
      <c r="S242" s="162">
        <v>7.25</v>
      </c>
      <c r="T242" s="171">
        <v>7.9166666666666661</v>
      </c>
      <c r="V242" s="255"/>
      <c r="W242" s="190"/>
      <c r="X242" s="197"/>
      <c r="Y242" s="162">
        <v>5.1666666666666661</v>
      </c>
      <c r="Z242" s="162">
        <v>4</v>
      </c>
      <c r="AA242" s="171">
        <v>5.7222222222222214</v>
      </c>
      <c r="AC242" s="255"/>
      <c r="AD242" s="190"/>
      <c r="AE242" s="197"/>
      <c r="AF242" s="162">
        <v>7.9166666666666661</v>
      </c>
      <c r="AG242" s="162">
        <v>7.5</v>
      </c>
      <c r="AH242" s="171">
        <v>7.8055555555555545</v>
      </c>
      <c r="AJ242" s="183"/>
      <c r="AK242" s="190"/>
      <c r="AL242" s="197"/>
      <c r="AM242" s="157">
        <v>5</v>
      </c>
      <c r="AN242" s="157">
        <v>3.6666666666666665</v>
      </c>
      <c r="AO242" s="167">
        <v>5.5555555555555545</v>
      </c>
    </row>
    <row r="243" spans="1:41" ht="15.75" thickBot="1" x14ac:dyDescent="0.3">
      <c r="A243" s="242"/>
      <c r="B243" s="239"/>
      <c r="C243" s="237"/>
      <c r="D243" s="162">
        <v>5.6666666666666661</v>
      </c>
      <c r="E243" s="162">
        <v>5</v>
      </c>
      <c r="F243" s="171">
        <v>6.4166666666666661</v>
      </c>
      <c r="H243" s="252"/>
      <c r="I243" s="239"/>
      <c r="J243" s="237"/>
      <c r="K243" s="162">
        <v>1.625</v>
      </c>
      <c r="L243" s="162">
        <v>1</v>
      </c>
      <c r="M243" s="171">
        <v>1.125</v>
      </c>
      <c r="O243" s="255"/>
      <c r="P243" s="190"/>
      <c r="Q243" s="197"/>
      <c r="R243" s="162">
        <v>3.666666666666667</v>
      </c>
      <c r="S243" s="162">
        <v>3.75</v>
      </c>
      <c r="T243" s="171">
        <v>6.2833333333333332</v>
      </c>
      <c r="V243" s="255"/>
      <c r="W243" s="190"/>
      <c r="X243" s="197"/>
      <c r="Y243" s="162">
        <v>4.3333333333333339</v>
      </c>
      <c r="Z243" s="162">
        <v>2.5</v>
      </c>
      <c r="AA243" s="171">
        <v>3.6111111111111112</v>
      </c>
      <c r="AC243" s="255"/>
      <c r="AD243" s="190"/>
      <c r="AE243" s="197"/>
      <c r="AF243" s="162">
        <v>4.1666666666666661</v>
      </c>
      <c r="AG243" s="162">
        <v>5.8333333333333339</v>
      </c>
      <c r="AH243" s="171">
        <v>6</v>
      </c>
      <c r="AJ243" s="183"/>
      <c r="AK243" s="190"/>
      <c r="AL243" s="197"/>
      <c r="AM243" s="157">
        <v>5.5</v>
      </c>
      <c r="AN243" s="157">
        <v>6.75</v>
      </c>
      <c r="AO243" s="167">
        <v>7.416666666666667</v>
      </c>
    </row>
    <row r="244" spans="1:41" ht="15.75" thickBot="1" x14ac:dyDescent="0.3">
      <c r="A244" s="242"/>
      <c r="B244" s="239"/>
      <c r="C244" s="237"/>
      <c r="D244" s="162">
        <v>6.3333333333333339</v>
      </c>
      <c r="E244" s="162">
        <v>7.25</v>
      </c>
      <c r="F244" s="171">
        <v>7.6458333333333339</v>
      </c>
      <c r="H244" s="252"/>
      <c r="I244" s="239"/>
      <c r="J244" s="237"/>
      <c r="K244" s="162">
        <v>5.5</v>
      </c>
      <c r="L244" s="162">
        <v>5.25</v>
      </c>
      <c r="M244" s="171">
        <v>4.95</v>
      </c>
      <c r="O244" s="255"/>
      <c r="P244" s="190"/>
      <c r="Q244" s="197"/>
      <c r="R244" s="162">
        <v>5.25</v>
      </c>
      <c r="S244" s="162">
        <v>6</v>
      </c>
      <c r="T244" s="171">
        <v>6.45</v>
      </c>
      <c r="V244" s="255"/>
      <c r="W244" s="190"/>
      <c r="X244" s="197"/>
      <c r="Y244" s="162">
        <v>5.75</v>
      </c>
      <c r="Z244" s="162">
        <v>3.5</v>
      </c>
      <c r="AA244" s="171">
        <v>5.65</v>
      </c>
      <c r="AC244" s="255"/>
      <c r="AD244" s="190"/>
      <c r="AE244" s="197"/>
      <c r="AF244" s="162">
        <v>5.8333333333333339</v>
      </c>
      <c r="AG244" s="162">
        <v>7.1666666666666661</v>
      </c>
      <c r="AH244" s="171">
        <v>6.666666666666667</v>
      </c>
      <c r="AJ244" s="183"/>
      <c r="AK244" s="190"/>
      <c r="AL244" s="197"/>
      <c r="AM244" s="157">
        <v>8.4250000000000007</v>
      </c>
      <c r="AN244" s="157"/>
      <c r="AO244" s="167">
        <v>5.4750000000000005</v>
      </c>
    </row>
    <row r="245" spans="1:41" ht="15.75" thickBot="1" x14ac:dyDescent="0.3">
      <c r="A245" s="242"/>
      <c r="B245" s="239"/>
      <c r="C245" s="237"/>
      <c r="D245" s="162">
        <v>2</v>
      </c>
      <c r="E245" s="162">
        <v>2.125</v>
      </c>
      <c r="F245" s="171">
        <v>1.53125</v>
      </c>
      <c r="H245" s="252"/>
      <c r="I245" s="239"/>
      <c r="J245" s="237"/>
      <c r="K245" s="162">
        <v>6.8333333333333339</v>
      </c>
      <c r="L245" s="162">
        <v>5.5</v>
      </c>
      <c r="M245" s="171">
        <v>6.666666666666667</v>
      </c>
      <c r="O245" s="255"/>
      <c r="P245" s="190"/>
      <c r="Q245" s="197"/>
      <c r="R245" s="162">
        <v>3.833333333333333</v>
      </c>
      <c r="S245" s="162">
        <v>3.5</v>
      </c>
      <c r="T245" s="171">
        <v>4.8666666666666663</v>
      </c>
      <c r="V245" s="255"/>
      <c r="W245" s="190"/>
      <c r="X245" s="197"/>
      <c r="Y245" s="162">
        <v>6.6666666666666661</v>
      </c>
      <c r="Z245" s="162">
        <v>6.5</v>
      </c>
      <c r="AA245" s="171">
        <v>6.4333333333333327</v>
      </c>
      <c r="AC245" s="255"/>
      <c r="AD245" s="190"/>
      <c r="AE245" s="197"/>
      <c r="AF245" s="162">
        <v>3.9166666666666665</v>
      </c>
      <c r="AG245" s="162">
        <v>6.8333333333333339</v>
      </c>
      <c r="AH245" s="171">
        <v>6.25</v>
      </c>
      <c r="AJ245" s="183"/>
      <c r="AK245" s="190"/>
      <c r="AL245" s="197"/>
      <c r="AM245" s="157">
        <v>7.0416666666666661</v>
      </c>
      <c r="AN245" s="157">
        <v>6</v>
      </c>
      <c r="AO245" s="167">
        <v>7.6805555555555545</v>
      </c>
    </row>
    <row r="246" spans="1:41" ht="15.75" thickBot="1" x14ac:dyDescent="0.3">
      <c r="A246" s="242"/>
      <c r="B246" s="239"/>
      <c r="C246" s="237"/>
      <c r="D246" s="162">
        <v>5.3333333333333339</v>
      </c>
      <c r="E246" s="162">
        <v>5</v>
      </c>
      <c r="F246" s="171">
        <v>6.3333333333333339</v>
      </c>
      <c r="H246" s="252"/>
      <c r="I246" s="239"/>
      <c r="J246" s="237"/>
      <c r="K246" s="162">
        <v>6.1666666666666661</v>
      </c>
      <c r="L246" s="162">
        <v>6.5</v>
      </c>
      <c r="M246" s="171">
        <v>6.9333333333333327</v>
      </c>
      <c r="O246" s="255"/>
      <c r="P246" s="190"/>
      <c r="Q246" s="197"/>
      <c r="R246" s="162">
        <v>9.0833333333333321</v>
      </c>
      <c r="S246" s="162">
        <v>9.25</v>
      </c>
      <c r="T246" s="171">
        <v>8.466666666666665</v>
      </c>
      <c r="V246" s="255"/>
      <c r="W246" s="190"/>
      <c r="X246" s="197"/>
      <c r="Y246" s="162">
        <v>7</v>
      </c>
      <c r="Z246" s="162">
        <v>6.75</v>
      </c>
      <c r="AA246" s="171">
        <v>6.55</v>
      </c>
      <c r="AC246" s="255"/>
      <c r="AD246" s="190"/>
      <c r="AE246" s="197"/>
      <c r="AF246" s="162">
        <v>4.5</v>
      </c>
      <c r="AG246" s="162">
        <v>4.3333333333333339</v>
      </c>
      <c r="AH246" s="171">
        <v>5.6111111111111116</v>
      </c>
      <c r="AJ246" s="183"/>
      <c r="AK246" s="190"/>
      <c r="AL246" s="197"/>
      <c r="AM246" s="157">
        <v>3.8333333333333335</v>
      </c>
      <c r="AN246" s="157"/>
      <c r="AO246" s="167">
        <v>6.6111111111111116</v>
      </c>
    </row>
    <row r="247" spans="1:41" ht="15.75" thickBot="1" x14ac:dyDescent="0.3">
      <c r="A247" s="242"/>
      <c r="B247" s="239"/>
      <c r="C247" s="237"/>
      <c r="D247" s="162">
        <v>6</v>
      </c>
      <c r="E247" s="162">
        <v>6.25</v>
      </c>
      <c r="F247" s="171">
        <v>6.5625</v>
      </c>
      <c r="H247" s="252"/>
      <c r="I247" s="239"/>
      <c r="J247" s="237"/>
      <c r="K247" s="162">
        <v>3.666666666666667</v>
      </c>
      <c r="L247" s="162">
        <v>5.25</v>
      </c>
      <c r="M247" s="171">
        <v>4.5833333333333339</v>
      </c>
      <c r="O247" s="255"/>
      <c r="P247" s="190"/>
      <c r="Q247" s="197"/>
      <c r="R247" s="162">
        <v>1.25</v>
      </c>
      <c r="S247" s="162">
        <v>1</v>
      </c>
      <c r="T247" s="171">
        <v>1.05</v>
      </c>
      <c r="V247" s="255"/>
      <c r="W247" s="190"/>
      <c r="X247" s="197"/>
      <c r="Y247" s="162">
        <v>6</v>
      </c>
      <c r="Z247" s="162">
        <v>6.5</v>
      </c>
      <c r="AA247" s="171">
        <v>6.1</v>
      </c>
      <c r="AC247" s="255"/>
      <c r="AD247" s="190"/>
      <c r="AE247" s="197"/>
      <c r="AF247" s="162">
        <v>8.875</v>
      </c>
      <c r="AG247" s="162">
        <v>9</v>
      </c>
      <c r="AH247" s="171">
        <v>8.9583333333333339</v>
      </c>
      <c r="AJ247" s="183"/>
      <c r="AK247" s="190"/>
      <c r="AL247" s="197"/>
      <c r="AM247" s="157">
        <v>6.875</v>
      </c>
      <c r="AN247" s="157"/>
      <c r="AO247" s="167">
        <v>8.4375</v>
      </c>
    </row>
    <row r="248" spans="1:41" ht="15.75" thickBot="1" x14ac:dyDescent="0.3">
      <c r="A248" s="242"/>
      <c r="B248" s="239"/>
      <c r="C248" s="237"/>
      <c r="D248" s="162">
        <v>6.1666666666666661</v>
      </c>
      <c r="E248" s="162">
        <v>6.75</v>
      </c>
      <c r="F248" s="171">
        <v>7.2291666666666661</v>
      </c>
      <c r="H248" s="252"/>
      <c r="I248" s="239"/>
      <c r="J248" s="237"/>
      <c r="K248" s="162">
        <v>1.125</v>
      </c>
      <c r="L248" s="162">
        <v>1</v>
      </c>
      <c r="M248" s="171">
        <v>1.0249999999999999</v>
      </c>
      <c r="O248" s="255"/>
      <c r="P248" s="190"/>
      <c r="Q248" s="197"/>
      <c r="R248" s="162">
        <v>6.8333333333333339</v>
      </c>
      <c r="S248" s="162">
        <v>6.25</v>
      </c>
      <c r="T248" s="171">
        <v>7.2166666666666668</v>
      </c>
      <c r="V248" s="255"/>
      <c r="W248" s="190"/>
      <c r="X248" s="197"/>
      <c r="Y248" s="176">
        <v>6.5</v>
      </c>
      <c r="Z248" s="176">
        <v>6</v>
      </c>
      <c r="AA248" s="178">
        <v>6.1</v>
      </c>
      <c r="AC248" s="255"/>
      <c r="AD248" s="190"/>
      <c r="AE248" s="197"/>
      <c r="AF248" s="162">
        <v>6.1666666666666661</v>
      </c>
      <c r="AG248" s="162">
        <v>6.625</v>
      </c>
      <c r="AH248" s="171">
        <v>7.2638888888888884</v>
      </c>
      <c r="AJ248" s="183"/>
      <c r="AK248" s="190"/>
      <c r="AL248" s="197"/>
      <c r="AM248" s="154">
        <v>4.333333333333333</v>
      </c>
      <c r="AN248" s="154">
        <v>6</v>
      </c>
      <c r="AO248" s="180">
        <v>6.1111111111111107</v>
      </c>
    </row>
    <row r="249" spans="1:41" ht="15.75" thickBot="1" x14ac:dyDescent="0.3">
      <c r="A249" s="242"/>
      <c r="B249" s="239"/>
      <c r="C249" s="237"/>
      <c r="D249" s="162">
        <v>5.3333333333333339</v>
      </c>
      <c r="E249" s="162">
        <v>5</v>
      </c>
      <c r="F249" s="171">
        <v>6.3333333333333339</v>
      </c>
      <c r="H249" s="252"/>
      <c r="I249" s="239"/>
      <c r="J249" s="237"/>
      <c r="K249" s="162">
        <v>1.6666666666666667</v>
      </c>
      <c r="L249" s="162">
        <v>0</v>
      </c>
      <c r="M249" s="171">
        <v>0.33333333333333337</v>
      </c>
      <c r="O249" s="255"/>
      <c r="P249" s="190"/>
      <c r="Q249" s="197"/>
      <c r="R249" s="162">
        <v>7.5833333333333339</v>
      </c>
      <c r="S249" s="162">
        <v>8.25</v>
      </c>
      <c r="T249" s="171">
        <v>8.5666666666666664</v>
      </c>
      <c r="V249" s="255"/>
      <c r="W249" s="190"/>
      <c r="X249" s="197"/>
      <c r="Y249" s="177">
        <v>4.25</v>
      </c>
      <c r="Z249" s="177"/>
      <c r="AA249" s="179">
        <v>4.0625</v>
      </c>
      <c r="AC249" s="255"/>
      <c r="AD249" s="190"/>
      <c r="AE249" s="197"/>
      <c r="AF249" s="162">
        <v>5.0833333333333339</v>
      </c>
      <c r="AG249" s="162">
        <v>7</v>
      </c>
      <c r="AH249" s="171">
        <v>6.3611111111111116</v>
      </c>
      <c r="AJ249" s="183"/>
      <c r="AK249" s="190"/>
      <c r="AL249" s="197"/>
      <c r="AM249" s="157">
        <v>5.5</v>
      </c>
      <c r="AN249" s="157">
        <v>6.3333333333333339</v>
      </c>
      <c r="AO249" s="167">
        <v>6.2777777777777786</v>
      </c>
    </row>
    <row r="250" spans="1:41" ht="15.75" thickBot="1" x14ac:dyDescent="0.3">
      <c r="A250" s="242"/>
      <c r="B250" s="239"/>
      <c r="C250" s="237"/>
      <c r="D250" s="162">
        <v>8.1666666666666661</v>
      </c>
      <c r="E250" s="162">
        <v>7.5</v>
      </c>
      <c r="F250" s="171">
        <v>7.9166666666666661</v>
      </c>
      <c r="H250" s="252"/>
      <c r="I250" s="239"/>
      <c r="J250" s="237"/>
      <c r="K250" s="162">
        <v>3</v>
      </c>
      <c r="L250" s="162">
        <v>3</v>
      </c>
      <c r="M250" s="171">
        <v>4.2</v>
      </c>
      <c r="O250" s="255"/>
      <c r="P250" s="190"/>
      <c r="Q250" s="197"/>
      <c r="R250" s="162">
        <v>4.4166666666666661</v>
      </c>
      <c r="S250" s="162">
        <v>4.5</v>
      </c>
      <c r="T250" s="171">
        <v>4.583333333333333</v>
      </c>
      <c r="V250" s="255"/>
      <c r="W250" s="190"/>
      <c r="X250" s="197"/>
      <c r="Y250" s="162">
        <v>2.875</v>
      </c>
      <c r="Z250" s="162">
        <v>2.5</v>
      </c>
      <c r="AA250" s="171">
        <v>2.125</v>
      </c>
      <c r="AC250" s="255"/>
      <c r="AD250" s="190"/>
      <c r="AE250" s="197"/>
      <c r="AF250" s="162">
        <v>3.666666666666667</v>
      </c>
      <c r="AG250" s="162">
        <v>6</v>
      </c>
      <c r="AH250" s="171">
        <v>5.7333333333333334</v>
      </c>
      <c r="AJ250" s="183"/>
      <c r="AK250" s="190"/>
      <c r="AL250" s="197"/>
      <c r="AM250" s="157">
        <v>7.0833333333333339</v>
      </c>
      <c r="AN250" s="157">
        <v>5.1666666666666661</v>
      </c>
      <c r="AO250" s="167">
        <v>7.083333333333333</v>
      </c>
    </row>
    <row r="251" spans="1:41" ht="15.75" thickBot="1" x14ac:dyDescent="0.3">
      <c r="A251" s="242"/>
      <c r="B251" s="239"/>
      <c r="C251" s="237"/>
      <c r="D251" s="162">
        <v>5.3333333333333339</v>
      </c>
      <c r="E251" s="162">
        <v>5</v>
      </c>
      <c r="F251" s="171">
        <v>6.0833333333333339</v>
      </c>
      <c r="H251" s="252"/>
      <c r="I251" s="239"/>
      <c r="J251" s="237"/>
      <c r="K251" s="162">
        <v>5</v>
      </c>
      <c r="L251" s="162">
        <v>5</v>
      </c>
      <c r="M251" s="171">
        <v>5.6</v>
      </c>
      <c r="O251" s="255"/>
      <c r="P251" s="190"/>
      <c r="Q251" s="197"/>
      <c r="R251" s="162">
        <v>5</v>
      </c>
      <c r="S251" s="162">
        <v>5</v>
      </c>
      <c r="T251" s="171">
        <v>5.6</v>
      </c>
      <c r="V251" s="255"/>
      <c r="W251" s="190"/>
      <c r="X251" s="197"/>
      <c r="Y251" s="162">
        <v>7.4166666666666661</v>
      </c>
      <c r="Z251" s="162">
        <v>7</v>
      </c>
      <c r="AA251" s="171">
        <v>7.6041666666666661</v>
      </c>
      <c r="AC251" s="255"/>
      <c r="AD251" s="190"/>
      <c r="AE251" s="197"/>
      <c r="AF251" s="162">
        <v>7.9</v>
      </c>
      <c r="AG251" s="162">
        <v>8</v>
      </c>
      <c r="AH251" s="171">
        <v>7.6333333333333329</v>
      </c>
      <c r="AJ251" s="183"/>
      <c r="AK251" s="190"/>
      <c r="AL251" s="197"/>
      <c r="AM251" s="157">
        <v>6</v>
      </c>
      <c r="AN251" s="157">
        <v>6.25</v>
      </c>
      <c r="AO251" s="167">
        <v>6.416666666666667</v>
      </c>
    </row>
    <row r="252" spans="1:41" ht="15.75" thickBot="1" x14ac:dyDescent="0.3">
      <c r="A252" s="242"/>
      <c r="B252" s="239"/>
      <c r="C252" s="237"/>
      <c r="D252" s="162">
        <v>6.5</v>
      </c>
      <c r="E252" s="162">
        <v>5.75</v>
      </c>
      <c r="F252" s="171">
        <v>6.5625</v>
      </c>
      <c r="H252" s="252"/>
      <c r="I252" s="239"/>
      <c r="J252" s="237"/>
      <c r="K252" s="162">
        <v>8.1666666666666679</v>
      </c>
      <c r="L252" s="162">
        <v>7</v>
      </c>
      <c r="M252" s="171">
        <v>6.8333333333333339</v>
      </c>
      <c r="O252" s="255"/>
      <c r="P252" s="190"/>
      <c r="Q252" s="197"/>
      <c r="R252" s="162">
        <v>9.1666666666666679</v>
      </c>
      <c r="S252" s="162">
        <v>9.25</v>
      </c>
      <c r="T252" s="171">
        <v>8.8833333333333346</v>
      </c>
      <c r="V252" s="255"/>
      <c r="W252" s="190"/>
      <c r="X252" s="197"/>
      <c r="Y252" s="162">
        <v>5.5</v>
      </c>
      <c r="Z252" s="162">
        <v>4.25</v>
      </c>
      <c r="AA252" s="171">
        <v>6.1875</v>
      </c>
      <c r="AC252" s="255"/>
      <c r="AD252" s="190"/>
      <c r="AE252" s="197"/>
      <c r="AF252" s="162">
        <v>5.25</v>
      </c>
      <c r="AG252" s="162">
        <v>5.75</v>
      </c>
      <c r="AH252" s="171">
        <v>6</v>
      </c>
      <c r="AJ252" s="183"/>
      <c r="AK252" s="190"/>
      <c r="AL252" s="197"/>
      <c r="AM252" s="157">
        <v>6.8333333333333339</v>
      </c>
      <c r="AN252" s="157">
        <v>7.75</v>
      </c>
      <c r="AO252" s="167">
        <v>7.8611111111111116</v>
      </c>
    </row>
    <row r="253" spans="1:41" ht="15.75" thickBot="1" x14ac:dyDescent="0.3">
      <c r="A253" s="242"/>
      <c r="B253" s="239"/>
      <c r="C253" s="237"/>
      <c r="D253" s="162">
        <v>6.5</v>
      </c>
      <c r="E253" s="162">
        <v>6.5</v>
      </c>
      <c r="F253" s="171">
        <v>6.5</v>
      </c>
      <c r="H253" s="252"/>
      <c r="I253" s="239"/>
      <c r="J253" s="237"/>
      <c r="K253" s="162">
        <v>6</v>
      </c>
      <c r="L253" s="162">
        <v>5.5</v>
      </c>
      <c r="M253" s="171">
        <v>5.7</v>
      </c>
      <c r="O253" s="255"/>
      <c r="P253" s="190"/>
      <c r="Q253" s="197"/>
      <c r="R253" s="162">
        <v>7.5</v>
      </c>
      <c r="S253" s="162">
        <v>7.25</v>
      </c>
      <c r="T253" s="171">
        <v>7.75</v>
      </c>
      <c r="V253" s="255"/>
      <c r="W253" s="190"/>
      <c r="X253" s="197"/>
      <c r="Y253" s="162">
        <v>5.5</v>
      </c>
      <c r="Z253" s="162">
        <v>3.1666666666666665</v>
      </c>
      <c r="AA253" s="171">
        <v>5.9166666666666661</v>
      </c>
      <c r="AC253" s="255"/>
      <c r="AD253" s="190"/>
      <c r="AE253" s="197"/>
      <c r="AF253" s="162">
        <v>3.875</v>
      </c>
      <c r="AG253" s="162">
        <v>8</v>
      </c>
      <c r="AH253" s="171">
        <v>6.625</v>
      </c>
      <c r="AJ253" s="183"/>
      <c r="AK253" s="190"/>
      <c r="AL253" s="197"/>
      <c r="AM253" s="157">
        <v>7</v>
      </c>
      <c r="AN253" s="157">
        <v>7.1666666666666661</v>
      </c>
      <c r="AO253" s="167">
        <v>8.0555555555555554</v>
      </c>
    </row>
    <row r="254" spans="1:41" ht="15.75" thickBot="1" x14ac:dyDescent="0.3">
      <c r="A254" s="242"/>
      <c r="B254" s="239"/>
      <c r="C254" s="237"/>
      <c r="D254" s="162">
        <v>6.8333333333333339</v>
      </c>
      <c r="E254" s="162">
        <v>5.25</v>
      </c>
      <c r="F254" s="171">
        <v>7.0208333333333339</v>
      </c>
      <c r="H254" s="252"/>
      <c r="I254" s="239"/>
      <c r="J254" s="237"/>
      <c r="K254" s="162">
        <v>3.333333333333333</v>
      </c>
      <c r="L254" s="162">
        <v>3.5</v>
      </c>
      <c r="M254" s="171">
        <v>3.9666666666666663</v>
      </c>
      <c r="O254" s="255"/>
      <c r="P254" s="190"/>
      <c r="Q254" s="197"/>
      <c r="R254" s="162">
        <v>6.1666666666666661</v>
      </c>
      <c r="S254" s="162">
        <v>5.75</v>
      </c>
      <c r="T254" s="171">
        <v>7.1833333333333327</v>
      </c>
      <c r="V254" s="255"/>
      <c r="W254" s="190"/>
      <c r="X254" s="197"/>
      <c r="Y254" s="162">
        <v>8.4166666666666679</v>
      </c>
      <c r="Z254" s="162">
        <v>7.25</v>
      </c>
      <c r="AA254" s="171">
        <v>8.3333333333333339</v>
      </c>
      <c r="AC254" s="255"/>
      <c r="AD254" s="190"/>
      <c r="AE254" s="197"/>
      <c r="AF254" s="162">
        <v>7.5</v>
      </c>
      <c r="AG254" s="162">
        <v>7.5</v>
      </c>
      <c r="AH254" s="171">
        <v>7.333333333333333</v>
      </c>
      <c r="AJ254" s="183"/>
      <c r="AK254" s="190"/>
      <c r="AL254" s="197"/>
      <c r="AM254" s="157">
        <v>9</v>
      </c>
      <c r="AN254" s="157">
        <v>7.8333333333333339</v>
      </c>
      <c r="AO254" s="167">
        <v>8.9444444444444446</v>
      </c>
    </row>
    <row r="255" spans="1:41" ht="15.75" thickBot="1" x14ac:dyDescent="0.3">
      <c r="A255" s="242"/>
      <c r="B255" s="239"/>
      <c r="C255" s="237"/>
      <c r="D255" s="162">
        <v>4.333333333333333</v>
      </c>
      <c r="E255" s="162">
        <v>4.5</v>
      </c>
      <c r="F255" s="171">
        <v>5.208333333333333</v>
      </c>
      <c r="H255" s="252"/>
      <c r="I255" s="239"/>
      <c r="J255" s="237"/>
      <c r="K255" s="162">
        <v>6.3333333333333339</v>
      </c>
      <c r="L255" s="162">
        <v>6</v>
      </c>
      <c r="M255" s="171">
        <v>6.4666666666666668</v>
      </c>
      <c r="O255" s="255"/>
      <c r="P255" s="190"/>
      <c r="Q255" s="197"/>
      <c r="R255" s="162">
        <v>1.5</v>
      </c>
      <c r="S255" s="162">
        <v>1.5</v>
      </c>
      <c r="T255" s="171">
        <v>1.6</v>
      </c>
      <c r="V255" s="255"/>
      <c r="W255" s="190"/>
      <c r="X255" s="197"/>
      <c r="Y255" s="162">
        <v>6.25</v>
      </c>
      <c r="Z255" s="162">
        <v>8</v>
      </c>
      <c r="AA255" s="171">
        <v>7.3125</v>
      </c>
      <c r="AC255" s="255"/>
      <c r="AD255" s="190"/>
      <c r="AE255" s="197"/>
      <c r="AF255" s="162">
        <v>3.6666666666666665</v>
      </c>
      <c r="AG255" s="162">
        <v>7</v>
      </c>
      <c r="AH255" s="171">
        <v>6.7777777777777777</v>
      </c>
      <c r="AJ255" s="183"/>
      <c r="AK255" s="190"/>
      <c r="AL255" s="197"/>
      <c r="AM255" s="157">
        <v>8.6666666666666679</v>
      </c>
      <c r="AN255" s="157">
        <v>8.8333333333333321</v>
      </c>
      <c r="AO255" s="167">
        <v>9.1666666666666661</v>
      </c>
    </row>
    <row r="256" spans="1:41" ht="15.75" thickBot="1" x14ac:dyDescent="0.3">
      <c r="A256" s="242"/>
      <c r="B256" s="239"/>
      <c r="C256" s="237"/>
      <c r="D256" s="162">
        <v>5.5</v>
      </c>
      <c r="E256" s="162">
        <v>5.25</v>
      </c>
      <c r="F256" s="171">
        <v>5.9375</v>
      </c>
      <c r="H256" s="252"/>
      <c r="I256" s="239"/>
      <c r="J256" s="237"/>
      <c r="K256" s="162">
        <v>8.5</v>
      </c>
      <c r="L256" s="162">
        <v>9.25</v>
      </c>
      <c r="M256" s="171">
        <v>9.15</v>
      </c>
      <c r="O256" s="255"/>
      <c r="P256" s="190"/>
      <c r="Q256" s="197"/>
      <c r="R256" s="162">
        <v>6.75</v>
      </c>
      <c r="S256" s="162">
        <v>6</v>
      </c>
      <c r="T256" s="171">
        <v>6.55</v>
      </c>
      <c r="V256" s="255"/>
      <c r="W256" s="190"/>
      <c r="X256" s="197"/>
      <c r="Y256" s="162">
        <v>5.5</v>
      </c>
      <c r="Z256" s="162">
        <v>5.5</v>
      </c>
      <c r="AA256" s="171">
        <v>6</v>
      </c>
      <c r="AC256" s="255"/>
      <c r="AD256" s="190"/>
      <c r="AE256" s="197"/>
      <c r="AF256" s="162">
        <v>7.15</v>
      </c>
      <c r="AG256" s="162">
        <v>8</v>
      </c>
      <c r="AH256" s="171">
        <v>7.3833333333333329</v>
      </c>
      <c r="AJ256" s="183"/>
      <c r="AK256" s="190"/>
      <c r="AL256" s="197"/>
      <c r="AM256" s="157">
        <v>5.6666666666666661</v>
      </c>
      <c r="AN256" s="157">
        <v>7</v>
      </c>
      <c r="AO256" s="167">
        <v>5.8888888888888884</v>
      </c>
    </row>
    <row r="257" spans="1:41" ht="15.75" thickBot="1" x14ac:dyDescent="0.3">
      <c r="A257" s="242"/>
      <c r="B257" s="239"/>
      <c r="C257" s="237"/>
      <c r="D257" s="162">
        <v>5.1666666666666661</v>
      </c>
      <c r="E257" s="162">
        <v>7</v>
      </c>
      <c r="F257" s="171">
        <v>5.833333333333333</v>
      </c>
      <c r="H257" s="252"/>
      <c r="I257" s="239"/>
      <c r="J257" s="237"/>
      <c r="K257" s="162">
        <v>8.5</v>
      </c>
      <c r="L257" s="162">
        <v>8.5</v>
      </c>
      <c r="M257" s="171">
        <v>7.6</v>
      </c>
      <c r="O257" s="255"/>
      <c r="P257" s="190"/>
      <c r="Q257" s="197"/>
      <c r="R257" s="162">
        <v>5.4166666666666661</v>
      </c>
      <c r="S257" s="162">
        <v>5.75</v>
      </c>
      <c r="T257" s="171">
        <v>6.2333333333333325</v>
      </c>
      <c r="V257" s="255"/>
      <c r="W257" s="190"/>
      <c r="X257" s="197"/>
      <c r="Y257" s="162">
        <v>6.9166666666666661</v>
      </c>
      <c r="Z257" s="162">
        <v>7</v>
      </c>
      <c r="AA257" s="171">
        <v>7.7291666666666661</v>
      </c>
      <c r="AC257" s="255"/>
      <c r="AD257" s="190"/>
      <c r="AE257" s="197"/>
      <c r="AF257" s="162">
        <v>4</v>
      </c>
      <c r="AG257" s="162">
        <v>8</v>
      </c>
      <c r="AH257" s="171">
        <v>6.333333333333333</v>
      </c>
      <c r="AJ257" s="183"/>
      <c r="AK257" s="190"/>
      <c r="AL257" s="197"/>
      <c r="AM257" s="157">
        <v>9.75</v>
      </c>
      <c r="AN257" s="157">
        <v>9.8333333333333321</v>
      </c>
      <c r="AO257" s="167">
        <v>9.5277777777777768</v>
      </c>
    </row>
    <row r="258" spans="1:41" ht="15.75" thickBot="1" x14ac:dyDescent="0.3">
      <c r="A258" s="242"/>
      <c r="B258" s="239"/>
      <c r="C258" s="237"/>
      <c r="D258" s="162">
        <v>5.6666666666666661</v>
      </c>
      <c r="E258" s="162">
        <v>5</v>
      </c>
      <c r="F258" s="171">
        <v>5.5333333333333332</v>
      </c>
      <c r="H258" s="252"/>
      <c r="I258" s="239"/>
      <c r="J258" s="237"/>
      <c r="K258" s="162">
        <v>4.5</v>
      </c>
      <c r="L258" s="162">
        <v>3</v>
      </c>
      <c r="M258" s="171">
        <v>4.5</v>
      </c>
      <c r="O258" s="255"/>
      <c r="P258" s="190"/>
      <c r="Q258" s="197"/>
      <c r="R258" s="162">
        <v>4</v>
      </c>
      <c r="S258" s="162">
        <v>3.25</v>
      </c>
      <c r="T258" s="171">
        <v>5.25</v>
      </c>
      <c r="V258" s="255"/>
      <c r="W258" s="190"/>
      <c r="X258" s="197"/>
      <c r="Y258" s="162">
        <v>8.625</v>
      </c>
      <c r="Z258" s="162">
        <v>7.75</v>
      </c>
      <c r="AA258" s="171">
        <v>8.09375</v>
      </c>
      <c r="AC258" s="255"/>
      <c r="AD258" s="190"/>
      <c r="AE258" s="197"/>
      <c r="AF258" s="176">
        <v>5.7083333333333339</v>
      </c>
      <c r="AG258" s="176">
        <v>5.75</v>
      </c>
      <c r="AH258" s="178">
        <v>6.1527777777777786</v>
      </c>
      <c r="AJ258" s="183"/>
      <c r="AK258" s="190"/>
      <c r="AL258" s="197"/>
      <c r="AM258" s="157">
        <v>5.8333333333333339</v>
      </c>
      <c r="AN258" s="157">
        <v>5</v>
      </c>
      <c r="AO258" s="167">
        <v>6.6111111111111116</v>
      </c>
    </row>
    <row r="259" spans="1:41" ht="15.75" thickBot="1" x14ac:dyDescent="0.3">
      <c r="A259" s="242"/>
      <c r="B259" s="239"/>
      <c r="C259" s="237"/>
      <c r="D259" s="162">
        <v>8</v>
      </c>
      <c r="E259" s="162">
        <v>8</v>
      </c>
      <c r="F259" s="171">
        <v>7</v>
      </c>
      <c r="H259" s="252"/>
      <c r="I259" s="239"/>
      <c r="J259" s="237"/>
      <c r="K259" s="162">
        <v>2.875</v>
      </c>
      <c r="L259" s="162">
        <v>3.75</v>
      </c>
      <c r="M259" s="171">
        <v>2.3250000000000002</v>
      </c>
      <c r="O259" s="255"/>
      <c r="P259" s="190"/>
      <c r="Q259" s="197"/>
      <c r="R259" s="162">
        <v>5</v>
      </c>
      <c r="S259" s="162">
        <v>0</v>
      </c>
      <c r="T259" s="171">
        <v>1</v>
      </c>
      <c r="V259" s="255"/>
      <c r="W259" s="190"/>
      <c r="X259" s="197"/>
      <c r="Y259" s="162">
        <v>6.5833333333333339</v>
      </c>
      <c r="Z259" s="162">
        <v>6.75</v>
      </c>
      <c r="AA259" s="171">
        <v>7.2666666666666675</v>
      </c>
      <c r="AC259" s="255"/>
      <c r="AD259" s="190"/>
      <c r="AE259" s="197"/>
      <c r="AF259" s="177">
        <v>5.3333333333333339</v>
      </c>
      <c r="AG259" s="177">
        <v>5.3333333333333339</v>
      </c>
      <c r="AH259" s="179">
        <v>6.2222222222222223</v>
      </c>
      <c r="AJ259" s="183"/>
      <c r="AK259" s="190"/>
      <c r="AL259" s="197"/>
      <c r="AM259" s="157">
        <v>5.5</v>
      </c>
      <c r="AN259" s="157">
        <v>5.3333333333333339</v>
      </c>
      <c r="AO259" s="167">
        <v>6.6111111111111116</v>
      </c>
    </row>
    <row r="260" spans="1:41" ht="15.75" thickBot="1" x14ac:dyDescent="0.3">
      <c r="A260" s="242"/>
      <c r="B260" s="239"/>
      <c r="C260" s="237"/>
      <c r="D260" s="162">
        <v>3.1666666666666665</v>
      </c>
      <c r="E260" s="162">
        <v>4</v>
      </c>
      <c r="F260" s="171">
        <v>5.0333333333333332</v>
      </c>
      <c r="H260" s="252"/>
      <c r="I260" s="239"/>
      <c r="J260" s="237"/>
      <c r="K260" s="162">
        <v>2</v>
      </c>
      <c r="L260" s="162">
        <v>1.75</v>
      </c>
      <c r="M260" s="171">
        <v>3.95</v>
      </c>
      <c r="O260" s="255"/>
      <c r="P260" s="190"/>
      <c r="Q260" s="197"/>
      <c r="R260" s="162">
        <v>8.25</v>
      </c>
      <c r="S260" s="162">
        <v>8.25</v>
      </c>
      <c r="T260" s="171">
        <v>7.7</v>
      </c>
      <c r="V260" s="255"/>
      <c r="W260" s="190"/>
      <c r="X260" s="197"/>
      <c r="Y260" s="162">
        <v>2.25</v>
      </c>
      <c r="Z260" s="162">
        <v>0.5</v>
      </c>
      <c r="AA260" s="171">
        <v>2.1875</v>
      </c>
      <c r="AC260" s="255"/>
      <c r="AD260" s="190"/>
      <c r="AE260" s="197"/>
      <c r="AF260" s="162">
        <v>5</v>
      </c>
      <c r="AG260" s="162">
        <v>6</v>
      </c>
      <c r="AH260" s="171">
        <v>6.333333333333333</v>
      </c>
      <c r="AJ260" s="183"/>
      <c r="AK260" s="190"/>
      <c r="AL260" s="197"/>
      <c r="AM260" s="157">
        <v>6</v>
      </c>
      <c r="AN260" s="157">
        <v>5.75</v>
      </c>
      <c r="AO260" s="167">
        <v>6.583333333333333</v>
      </c>
    </row>
    <row r="261" spans="1:41" ht="15.75" thickBot="1" x14ac:dyDescent="0.3">
      <c r="A261" s="242"/>
      <c r="B261" s="239"/>
      <c r="C261" s="237"/>
      <c r="D261" s="162">
        <v>5</v>
      </c>
      <c r="E261" s="162">
        <v>5.5</v>
      </c>
      <c r="F261" s="171">
        <v>6.625</v>
      </c>
      <c r="H261" s="252"/>
      <c r="I261" s="239"/>
      <c r="J261" s="237"/>
      <c r="K261" s="162">
        <v>5.5</v>
      </c>
      <c r="L261" s="162">
        <v>5.75</v>
      </c>
      <c r="M261" s="171">
        <v>6.25</v>
      </c>
      <c r="O261" s="255"/>
      <c r="P261" s="190"/>
      <c r="Q261" s="197"/>
      <c r="R261" s="162">
        <v>5.8333333333333339</v>
      </c>
      <c r="S261" s="162">
        <v>7.25</v>
      </c>
      <c r="T261" s="171">
        <v>7.8166666666666673</v>
      </c>
      <c r="V261" s="255"/>
      <c r="W261" s="190"/>
      <c r="X261" s="197"/>
      <c r="Y261" s="162">
        <v>5.625</v>
      </c>
      <c r="Z261" s="162">
        <v>4</v>
      </c>
      <c r="AA261" s="171">
        <v>5.90625</v>
      </c>
      <c r="AC261" s="255"/>
      <c r="AD261" s="190"/>
      <c r="AE261" s="197"/>
      <c r="AF261" s="162">
        <v>6</v>
      </c>
      <c r="AG261" s="162">
        <v>6.125</v>
      </c>
      <c r="AH261" s="171">
        <v>6.708333333333333</v>
      </c>
      <c r="AJ261" s="183"/>
      <c r="AK261" s="190"/>
      <c r="AL261" s="197"/>
      <c r="AM261" s="157">
        <v>7.5</v>
      </c>
      <c r="AN261" s="157">
        <v>6.6666666666666661</v>
      </c>
      <c r="AO261" s="167">
        <v>7.7222222222222214</v>
      </c>
    </row>
    <row r="262" spans="1:41" ht="15.75" thickBot="1" x14ac:dyDescent="0.3">
      <c r="A262" s="242"/>
      <c r="B262" s="239"/>
      <c r="C262" s="237"/>
      <c r="D262" s="162">
        <v>3.6666666666666665</v>
      </c>
      <c r="E262" s="162">
        <v>4</v>
      </c>
      <c r="F262" s="171">
        <v>5.1333333333333329</v>
      </c>
      <c r="H262" s="252"/>
      <c r="I262" s="239"/>
      <c r="J262" s="237"/>
      <c r="K262" s="162">
        <v>7</v>
      </c>
      <c r="L262" s="162">
        <v>5.5</v>
      </c>
      <c r="M262" s="171">
        <v>6.9</v>
      </c>
      <c r="O262" s="255"/>
      <c r="P262" s="190"/>
      <c r="Q262" s="197"/>
      <c r="R262" s="162">
        <v>5.9166666666666661</v>
      </c>
      <c r="S262" s="162">
        <v>6.5</v>
      </c>
      <c r="T262" s="171">
        <v>7.2833333333333332</v>
      </c>
      <c r="V262" s="255"/>
      <c r="W262" s="190"/>
      <c r="X262" s="197"/>
      <c r="Y262" s="162">
        <v>5.75</v>
      </c>
      <c r="Z262" s="162">
        <v>5</v>
      </c>
      <c r="AA262" s="171">
        <v>5.55</v>
      </c>
      <c r="AC262" s="255"/>
      <c r="AD262" s="190"/>
      <c r="AE262" s="197"/>
      <c r="AF262" s="162">
        <v>7.5</v>
      </c>
      <c r="AG262" s="162">
        <v>5.875</v>
      </c>
      <c r="AH262" s="171">
        <v>7.458333333333333</v>
      </c>
      <c r="AJ262" s="183"/>
      <c r="AK262" s="190"/>
      <c r="AL262" s="197"/>
      <c r="AM262" s="157">
        <v>8.9166666666666679</v>
      </c>
      <c r="AN262" s="157">
        <v>8.75</v>
      </c>
      <c r="AO262" s="167">
        <v>8.8888888888888893</v>
      </c>
    </row>
    <row r="263" spans="1:41" ht="15.75" thickBot="1" x14ac:dyDescent="0.3">
      <c r="A263" s="242"/>
      <c r="B263" s="239"/>
      <c r="C263" s="237"/>
      <c r="D263" s="163">
        <v>7.5</v>
      </c>
      <c r="E263" s="163">
        <v>8</v>
      </c>
      <c r="F263" s="172">
        <v>7.875</v>
      </c>
      <c r="H263" s="252"/>
      <c r="I263" s="239"/>
      <c r="J263" s="237"/>
      <c r="K263" s="162">
        <v>4</v>
      </c>
      <c r="L263" s="162">
        <v>0</v>
      </c>
      <c r="M263" s="171">
        <v>4</v>
      </c>
      <c r="O263" s="255"/>
      <c r="P263" s="190"/>
      <c r="Q263" s="197"/>
      <c r="R263" s="162">
        <v>5.1666666666666661</v>
      </c>
      <c r="S263" s="162">
        <v>5</v>
      </c>
      <c r="T263" s="171">
        <v>5.6333333333333329</v>
      </c>
      <c r="V263" s="255"/>
      <c r="W263" s="190"/>
      <c r="X263" s="197"/>
      <c r="Y263" s="162">
        <v>7.5</v>
      </c>
      <c r="Z263" s="162">
        <v>6.5</v>
      </c>
      <c r="AA263" s="171">
        <v>6</v>
      </c>
      <c r="AC263" s="255"/>
      <c r="AD263" s="190"/>
      <c r="AE263" s="197"/>
      <c r="AF263" s="162">
        <v>6.3333333333333339</v>
      </c>
      <c r="AG263" s="162">
        <v>5.75</v>
      </c>
      <c r="AH263" s="171">
        <v>6.6944444444444455</v>
      </c>
      <c r="AJ263" s="183"/>
      <c r="AK263" s="190"/>
      <c r="AL263" s="197"/>
      <c r="AM263" s="157">
        <v>4.25</v>
      </c>
      <c r="AN263" s="157">
        <v>3.5</v>
      </c>
      <c r="AO263" s="167">
        <v>5.25</v>
      </c>
    </row>
    <row r="264" spans="1:41" ht="15.75" thickBot="1" x14ac:dyDescent="0.3">
      <c r="A264" s="242"/>
      <c r="B264" s="239"/>
      <c r="C264" s="237"/>
      <c r="D264" s="161">
        <v>7.6</v>
      </c>
      <c r="E264" s="161">
        <v>8.375</v>
      </c>
      <c r="F264" s="171">
        <v>7.7437500000000004</v>
      </c>
      <c r="H264" s="252"/>
      <c r="I264" s="239"/>
      <c r="J264" s="237"/>
      <c r="K264" s="162">
        <v>6.1666666666666661</v>
      </c>
      <c r="L264" s="162">
        <v>5.75</v>
      </c>
      <c r="M264" s="171">
        <v>5.9833333333333325</v>
      </c>
      <c r="O264" s="255"/>
      <c r="P264" s="190"/>
      <c r="Q264" s="197"/>
      <c r="R264" s="162">
        <v>6.8333333333333339</v>
      </c>
      <c r="S264" s="162">
        <v>6.5</v>
      </c>
      <c r="T264" s="171">
        <v>7.666666666666667</v>
      </c>
      <c r="V264" s="255"/>
      <c r="W264" s="190"/>
      <c r="X264" s="197"/>
      <c r="Y264" s="162">
        <v>6.75</v>
      </c>
      <c r="Z264" s="162">
        <v>6.8333333333333339</v>
      </c>
      <c r="AA264" s="171">
        <v>6.8958333333333339</v>
      </c>
      <c r="AC264" s="255"/>
      <c r="AD264" s="190"/>
      <c r="AE264" s="197"/>
      <c r="AF264" s="162">
        <v>7.5</v>
      </c>
      <c r="AG264" s="162">
        <v>5.875</v>
      </c>
      <c r="AH264" s="171">
        <v>7.125</v>
      </c>
      <c r="AJ264" s="183"/>
      <c r="AK264" s="190"/>
      <c r="AL264" s="197"/>
      <c r="AM264" s="157">
        <v>9.6666666666666679</v>
      </c>
      <c r="AN264" s="157">
        <v>8.1666666666666679</v>
      </c>
      <c r="AO264" s="167">
        <v>9.2777777777777786</v>
      </c>
    </row>
    <row r="265" spans="1:41" ht="15.75" thickBot="1" x14ac:dyDescent="0.3">
      <c r="A265" s="242"/>
      <c r="B265" s="239"/>
      <c r="C265" s="237"/>
      <c r="D265" s="161">
        <v>6</v>
      </c>
      <c r="E265" s="161">
        <v>5.875</v>
      </c>
      <c r="F265" s="171">
        <v>6.21875</v>
      </c>
      <c r="H265" s="252"/>
      <c r="I265" s="239"/>
      <c r="J265" s="237"/>
      <c r="K265" s="162">
        <v>5.8333333333333339</v>
      </c>
      <c r="L265" s="162">
        <v>5.75</v>
      </c>
      <c r="M265" s="171">
        <v>5.916666666666667</v>
      </c>
      <c r="O265" s="255"/>
      <c r="P265" s="190"/>
      <c r="Q265" s="197"/>
      <c r="R265" s="162">
        <v>7</v>
      </c>
      <c r="S265" s="162">
        <v>7.5</v>
      </c>
      <c r="T265" s="171">
        <v>7.9</v>
      </c>
      <c r="V265" s="255"/>
      <c r="W265" s="190"/>
      <c r="X265" s="197"/>
      <c r="Y265" s="162">
        <v>6</v>
      </c>
      <c r="Z265" s="162">
        <v>5.8333333333333339</v>
      </c>
      <c r="AA265" s="171">
        <v>6.4583333333333339</v>
      </c>
      <c r="AC265" s="255"/>
      <c r="AD265" s="190"/>
      <c r="AE265" s="197"/>
      <c r="AF265" s="162">
        <v>7.5</v>
      </c>
      <c r="AG265" s="162">
        <v>6.5</v>
      </c>
      <c r="AH265" s="171">
        <v>7.333333333333333</v>
      </c>
      <c r="AJ265" s="183"/>
      <c r="AK265" s="190"/>
      <c r="AL265" s="197"/>
      <c r="AM265" s="157">
        <v>5.6666666666666661</v>
      </c>
      <c r="AN265" s="157">
        <v>5.1666666666666661</v>
      </c>
      <c r="AO265" s="167">
        <v>5.9444444444444438</v>
      </c>
    </row>
    <row r="266" spans="1:41" ht="15.75" thickBot="1" x14ac:dyDescent="0.3">
      <c r="A266" s="242"/>
      <c r="B266" s="239"/>
      <c r="C266" s="237"/>
      <c r="D266" s="161">
        <v>6.9</v>
      </c>
      <c r="E266" s="161">
        <v>6.5</v>
      </c>
      <c r="F266" s="171">
        <v>7.35</v>
      </c>
      <c r="H266" s="252"/>
      <c r="I266" s="239"/>
      <c r="J266" s="237"/>
      <c r="K266" s="162">
        <v>6</v>
      </c>
      <c r="L266" s="162">
        <v>6.75</v>
      </c>
      <c r="M266" s="171">
        <v>7.35</v>
      </c>
      <c r="O266" s="255"/>
      <c r="P266" s="190"/>
      <c r="Q266" s="197"/>
      <c r="R266" s="162">
        <v>6.3333333333333339</v>
      </c>
      <c r="S266" s="162">
        <v>5.75</v>
      </c>
      <c r="T266" s="171">
        <v>6.2166666666666668</v>
      </c>
      <c r="V266" s="255"/>
      <c r="W266" s="190"/>
      <c r="X266" s="197"/>
      <c r="Y266" s="162">
        <v>8.5833333333333321</v>
      </c>
      <c r="Z266" s="162">
        <v>9.5</v>
      </c>
      <c r="AA266" s="171">
        <v>8.0208333333333321</v>
      </c>
      <c r="AC266" s="255"/>
      <c r="AD266" s="190"/>
      <c r="AE266" s="197"/>
      <c r="AF266" s="162">
        <v>8.6666666666666679</v>
      </c>
      <c r="AG266" s="162">
        <v>7.375</v>
      </c>
      <c r="AH266" s="171">
        <v>8.6805555555555554</v>
      </c>
      <c r="AJ266" s="183"/>
      <c r="AK266" s="190"/>
      <c r="AL266" s="197"/>
      <c r="AM266" s="157">
        <v>5.3333333333333339</v>
      </c>
      <c r="AN266" s="157">
        <v>5.1666666666666661</v>
      </c>
      <c r="AO266" s="167">
        <v>5.833333333333333</v>
      </c>
    </row>
    <row r="267" spans="1:41" ht="15.75" thickBot="1" x14ac:dyDescent="0.3">
      <c r="A267" s="242"/>
      <c r="B267" s="239"/>
      <c r="C267" s="237"/>
      <c r="D267" s="161">
        <v>7.1</v>
      </c>
      <c r="E267" s="161">
        <v>6.75</v>
      </c>
      <c r="F267" s="171">
        <v>7.2125000000000004</v>
      </c>
      <c r="H267" s="252"/>
      <c r="I267" s="239"/>
      <c r="J267" s="237"/>
      <c r="K267" s="162">
        <v>6.6666666666666661</v>
      </c>
      <c r="L267" s="162">
        <v>6.5</v>
      </c>
      <c r="M267" s="171">
        <v>6.833333333333333</v>
      </c>
      <c r="O267" s="255"/>
      <c r="P267" s="190"/>
      <c r="Q267" s="197"/>
      <c r="R267" s="162">
        <v>5.5</v>
      </c>
      <c r="S267" s="162">
        <v>5.5</v>
      </c>
      <c r="T267" s="171">
        <v>6</v>
      </c>
      <c r="V267" s="255"/>
      <c r="W267" s="190"/>
      <c r="X267" s="197"/>
      <c r="Y267" s="162">
        <v>6.9166666666666661</v>
      </c>
      <c r="Z267" s="162">
        <v>5.6666666666666661</v>
      </c>
      <c r="AA267" s="171">
        <v>6.895833333333333</v>
      </c>
      <c r="AC267" s="255"/>
      <c r="AD267" s="190"/>
      <c r="AE267" s="197"/>
      <c r="AF267" s="162">
        <v>8.1666666666666679</v>
      </c>
      <c r="AG267" s="162">
        <v>7.5</v>
      </c>
      <c r="AH267" s="171">
        <v>8.2222222222222232</v>
      </c>
      <c r="AJ267" s="183"/>
      <c r="AK267" s="190"/>
      <c r="AL267" s="197"/>
      <c r="AM267" s="157">
        <v>7.666666666666667</v>
      </c>
      <c r="AN267" s="157">
        <v>7</v>
      </c>
      <c r="AO267" s="167">
        <v>8.2222222222222232</v>
      </c>
    </row>
    <row r="268" spans="1:41" ht="15.75" thickBot="1" x14ac:dyDescent="0.3">
      <c r="A268" s="242"/>
      <c r="B268" s="239"/>
      <c r="C268" s="237"/>
      <c r="D268" s="161">
        <v>5.0999999999999996</v>
      </c>
      <c r="E268" s="161">
        <v>4.5</v>
      </c>
      <c r="F268" s="171">
        <v>5.15</v>
      </c>
      <c r="H268" s="252"/>
      <c r="I268" s="239"/>
      <c r="J268" s="237"/>
      <c r="K268" s="162">
        <v>8.8333333333333339</v>
      </c>
      <c r="L268" s="162">
        <v>8.5</v>
      </c>
      <c r="M268" s="171">
        <v>8.6666666666666679</v>
      </c>
      <c r="O268" s="255"/>
      <c r="P268" s="190"/>
      <c r="Q268" s="197"/>
      <c r="R268" s="162">
        <v>6.5833333333333339</v>
      </c>
      <c r="S268" s="162">
        <v>9.25</v>
      </c>
      <c r="T268" s="171">
        <v>7.7666666666666675</v>
      </c>
      <c r="V268" s="255"/>
      <c r="W268" s="190"/>
      <c r="X268" s="197"/>
      <c r="Y268" s="162">
        <v>5.25</v>
      </c>
      <c r="Z268" s="162">
        <v>5.3333333333333339</v>
      </c>
      <c r="AA268" s="171">
        <v>5.6458333333333339</v>
      </c>
      <c r="AC268" s="255"/>
      <c r="AD268" s="190"/>
      <c r="AE268" s="197"/>
      <c r="AF268" s="162">
        <v>8.6666666666666679</v>
      </c>
      <c r="AG268" s="162">
        <v>8.125</v>
      </c>
      <c r="AH268" s="171">
        <v>8.5972222222222232</v>
      </c>
      <c r="AJ268" s="183"/>
      <c r="AK268" s="190"/>
      <c r="AL268" s="197"/>
      <c r="AM268" s="157">
        <v>9.25</v>
      </c>
      <c r="AN268" s="157">
        <v>8.5</v>
      </c>
      <c r="AO268" s="167">
        <v>9.25</v>
      </c>
    </row>
    <row r="269" spans="1:41" ht="15.75" thickBot="1" x14ac:dyDescent="0.3">
      <c r="A269" s="242"/>
      <c r="B269" s="239"/>
      <c r="C269" s="237"/>
      <c r="D269" s="161">
        <v>7</v>
      </c>
      <c r="E269" s="161">
        <v>6.875</v>
      </c>
      <c r="F269" s="171">
        <v>6.96875</v>
      </c>
      <c r="H269" s="252"/>
      <c r="I269" s="239"/>
      <c r="J269" s="237"/>
      <c r="K269" s="162">
        <v>5.5</v>
      </c>
      <c r="L269" s="162">
        <v>5.25</v>
      </c>
      <c r="M269" s="171">
        <v>5.55</v>
      </c>
      <c r="O269" s="255"/>
      <c r="P269" s="190"/>
      <c r="Q269" s="197"/>
      <c r="R269" s="162">
        <v>6.0833333333333339</v>
      </c>
      <c r="S269" s="162">
        <v>5</v>
      </c>
      <c r="T269" s="171">
        <v>6.416666666666667</v>
      </c>
      <c r="V269" s="255"/>
      <c r="W269" s="190"/>
      <c r="X269" s="197"/>
      <c r="Y269" s="162">
        <v>5.375</v>
      </c>
      <c r="Z269" s="162">
        <v>5.75</v>
      </c>
      <c r="AA269" s="171">
        <v>6.53125</v>
      </c>
      <c r="AC269" s="255"/>
      <c r="AD269" s="190"/>
      <c r="AE269" s="197"/>
      <c r="AF269" s="162">
        <v>6</v>
      </c>
      <c r="AG269" s="162">
        <v>6.5</v>
      </c>
      <c r="AH269" s="171">
        <v>6.5</v>
      </c>
      <c r="AJ269" s="183"/>
      <c r="AK269" s="190"/>
      <c r="AL269" s="197"/>
      <c r="AM269" s="157">
        <v>6.9166666666666661</v>
      </c>
      <c r="AN269" s="157">
        <v>6.5</v>
      </c>
      <c r="AO269" s="167">
        <v>7.8055555555555545</v>
      </c>
    </row>
    <row r="270" spans="1:41" ht="15.75" thickBot="1" x14ac:dyDescent="0.3">
      <c r="A270" s="242"/>
      <c r="B270" s="239"/>
      <c r="C270" s="237"/>
      <c r="D270" s="161">
        <v>4.7</v>
      </c>
      <c r="E270" s="161">
        <v>4.125</v>
      </c>
      <c r="F270" s="171">
        <v>5.4562499999999998</v>
      </c>
      <c r="H270" s="252"/>
      <c r="I270" s="239"/>
      <c r="J270" s="237"/>
      <c r="K270" s="162">
        <v>5.6666666666666661</v>
      </c>
      <c r="L270" s="162">
        <v>6.25</v>
      </c>
      <c r="M270" s="171">
        <v>6.1833333333333327</v>
      </c>
      <c r="O270" s="255"/>
      <c r="P270" s="190"/>
      <c r="Q270" s="197"/>
      <c r="R270" s="162">
        <v>3.5</v>
      </c>
      <c r="S270" s="162">
        <v>4.25</v>
      </c>
      <c r="T270" s="171">
        <v>4.95</v>
      </c>
      <c r="V270" s="255"/>
      <c r="W270" s="190"/>
      <c r="X270" s="197"/>
      <c r="Y270" s="162">
        <v>1.6666666666666665</v>
      </c>
      <c r="Z270" s="162">
        <v>1.25</v>
      </c>
      <c r="AA270" s="171">
        <v>2.1833333333333331</v>
      </c>
      <c r="AC270" s="255"/>
      <c r="AD270" s="190"/>
      <c r="AE270" s="197"/>
      <c r="AF270" s="162">
        <v>10</v>
      </c>
      <c r="AG270" s="162">
        <v>10</v>
      </c>
      <c r="AH270" s="171">
        <v>10</v>
      </c>
      <c r="AJ270" s="183"/>
      <c r="AK270" s="190"/>
      <c r="AL270" s="197"/>
      <c r="AM270" s="157">
        <v>4.5833333333333339</v>
      </c>
      <c r="AN270" s="157">
        <v>5.5</v>
      </c>
      <c r="AO270" s="167">
        <v>5.0277777777777777</v>
      </c>
    </row>
    <row r="271" spans="1:41" ht="15.75" thickBot="1" x14ac:dyDescent="0.3">
      <c r="A271" s="242"/>
      <c r="B271" s="239"/>
      <c r="C271" s="237"/>
      <c r="D271" s="161">
        <v>8.8000000000000007</v>
      </c>
      <c r="E271" s="161">
        <v>6.875</v>
      </c>
      <c r="F271" s="171">
        <v>7.4187500000000002</v>
      </c>
      <c r="H271" s="252"/>
      <c r="I271" s="239"/>
      <c r="J271" s="237"/>
      <c r="K271" s="162">
        <v>6.3333333333333339</v>
      </c>
      <c r="L271" s="162">
        <v>6.25</v>
      </c>
      <c r="M271" s="171">
        <v>7.1166666666666671</v>
      </c>
      <c r="O271" s="255"/>
      <c r="P271" s="190"/>
      <c r="Q271" s="197"/>
      <c r="R271" s="162">
        <v>3.25</v>
      </c>
      <c r="S271" s="162">
        <v>2.25</v>
      </c>
      <c r="T271" s="171">
        <v>3.3</v>
      </c>
      <c r="V271" s="255"/>
      <c r="W271" s="190"/>
      <c r="X271" s="197"/>
      <c r="Y271" s="162">
        <v>6.625</v>
      </c>
      <c r="Z271" s="162">
        <v>5.5</v>
      </c>
      <c r="AA271" s="171">
        <v>7.03125</v>
      </c>
      <c r="AC271" s="255"/>
      <c r="AD271" s="190"/>
      <c r="AE271" s="197"/>
      <c r="AF271" s="162">
        <v>5.5</v>
      </c>
      <c r="AG271" s="162">
        <v>6</v>
      </c>
      <c r="AH271" s="171">
        <v>6.5</v>
      </c>
      <c r="AJ271" s="183"/>
      <c r="AK271" s="190"/>
      <c r="AL271" s="197"/>
      <c r="AM271" s="157">
        <v>6.0833333333333339</v>
      </c>
      <c r="AN271" s="157">
        <v>6.8333333333333339</v>
      </c>
      <c r="AO271" s="167">
        <v>7.6388888888888893</v>
      </c>
    </row>
    <row r="272" spans="1:41" ht="15.75" thickBot="1" x14ac:dyDescent="0.3">
      <c r="A272" s="242"/>
      <c r="B272" s="239"/>
      <c r="C272" s="237"/>
      <c r="D272" s="161">
        <v>7.1</v>
      </c>
      <c r="E272" s="161">
        <v>7</v>
      </c>
      <c r="F272" s="171">
        <v>7.5250000000000004</v>
      </c>
      <c r="H272" s="252"/>
      <c r="I272" s="239"/>
      <c r="J272" s="237"/>
      <c r="K272" s="162">
        <v>5</v>
      </c>
      <c r="L272" s="162">
        <v>5</v>
      </c>
      <c r="M272" s="171">
        <v>4.4000000000000004</v>
      </c>
      <c r="O272" s="255"/>
      <c r="P272" s="190"/>
      <c r="Q272" s="197"/>
      <c r="R272" s="162">
        <v>4.8333333333333339</v>
      </c>
      <c r="S272" s="162">
        <v>4.5</v>
      </c>
      <c r="T272" s="171">
        <v>5.2666666666666675</v>
      </c>
      <c r="V272" s="255"/>
      <c r="W272" s="190"/>
      <c r="X272" s="197"/>
      <c r="Y272" s="162">
        <v>4.583333333333333</v>
      </c>
      <c r="Z272" s="162">
        <v>4.3333333333333339</v>
      </c>
      <c r="AA272" s="171">
        <v>4.979166666666667</v>
      </c>
      <c r="AC272" s="255"/>
      <c r="AD272" s="190"/>
      <c r="AE272" s="197"/>
      <c r="AF272" s="162">
        <v>7.3333333333333339</v>
      </c>
      <c r="AG272" s="162">
        <v>5.75</v>
      </c>
      <c r="AH272" s="171">
        <v>6.6944444444444455</v>
      </c>
      <c r="AJ272" s="183"/>
      <c r="AK272" s="190"/>
      <c r="AL272" s="197"/>
      <c r="AM272" s="157">
        <v>5.4166666666666661</v>
      </c>
      <c r="AN272" s="157">
        <v>5.3333333333333339</v>
      </c>
      <c r="AO272" s="167">
        <v>6.25</v>
      </c>
    </row>
    <row r="273" spans="1:41" ht="15.75" thickBot="1" x14ac:dyDescent="0.3">
      <c r="A273" s="242"/>
      <c r="B273" s="239"/>
      <c r="C273" s="237"/>
      <c r="D273" s="161">
        <v>6.5</v>
      </c>
      <c r="E273" s="161">
        <v>6.75</v>
      </c>
      <c r="F273" s="171">
        <v>7.0625</v>
      </c>
      <c r="H273" s="252"/>
      <c r="I273" s="239"/>
      <c r="J273" s="237"/>
      <c r="K273" s="162">
        <v>5.25</v>
      </c>
      <c r="L273" s="162">
        <v>4</v>
      </c>
      <c r="M273" s="171">
        <v>5.45</v>
      </c>
      <c r="O273" s="255"/>
      <c r="P273" s="190"/>
      <c r="Q273" s="197"/>
      <c r="R273" s="162">
        <v>5</v>
      </c>
      <c r="S273" s="162">
        <v>5</v>
      </c>
      <c r="T273" s="171">
        <v>5.4</v>
      </c>
      <c r="V273" s="255"/>
      <c r="W273" s="190"/>
      <c r="X273" s="197"/>
      <c r="Y273" s="162">
        <v>5.4166666666666661</v>
      </c>
      <c r="Z273" s="162">
        <v>5.1666666666666661</v>
      </c>
      <c r="AA273" s="171">
        <v>6.145833333333333</v>
      </c>
      <c r="AC273" s="255"/>
      <c r="AD273" s="190"/>
      <c r="AE273" s="197"/>
      <c r="AF273" s="162">
        <v>5.1666666666666661</v>
      </c>
      <c r="AG273" s="162">
        <v>5.25</v>
      </c>
      <c r="AH273" s="171">
        <v>6.1388888888888884</v>
      </c>
      <c r="AJ273" s="183"/>
      <c r="AK273" s="190"/>
      <c r="AL273" s="197"/>
      <c r="AM273" s="157">
        <v>6.4166666666666661</v>
      </c>
      <c r="AN273" s="157">
        <v>5.1666666666666661</v>
      </c>
      <c r="AO273" s="167">
        <v>6.5277777777777777</v>
      </c>
    </row>
    <row r="274" spans="1:41" ht="15.75" thickBot="1" x14ac:dyDescent="0.3">
      <c r="A274" s="242"/>
      <c r="B274" s="239"/>
      <c r="C274" s="237"/>
      <c r="D274" s="161">
        <v>5.2</v>
      </c>
      <c r="E274" s="161">
        <v>5.5</v>
      </c>
      <c r="F274" s="171">
        <v>5.6749999999999998</v>
      </c>
      <c r="H274" s="252"/>
      <c r="I274" s="239"/>
      <c r="J274" s="237"/>
      <c r="K274" s="162">
        <v>6.3333333333333339</v>
      </c>
      <c r="L274" s="162">
        <v>8.5</v>
      </c>
      <c r="M274" s="171">
        <v>6.166666666666667</v>
      </c>
      <c r="O274" s="255"/>
      <c r="P274" s="190"/>
      <c r="Q274" s="197"/>
      <c r="R274" s="163">
        <v>4.5833333333333339</v>
      </c>
      <c r="S274" s="163">
        <v>5</v>
      </c>
      <c r="T274" s="172">
        <v>5.1166666666666671</v>
      </c>
      <c r="V274" s="255"/>
      <c r="W274" s="190"/>
      <c r="X274" s="197"/>
      <c r="Y274" s="162">
        <v>5.9166666666666661</v>
      </c>
      <c r="Z274" s="162">
        <v>5</v>
      </c>
      <c r="AA274" s="171">
        <v>5.7291666666666661</v>
      </c>
      <c r="AC274" s="255"/>
      <c r="AD274" s="190"/>
      <c r="AE274" s="197"/>
      <c r="AF274" s="162">
        <v>7.1666666666666661</v>
      </c>
      <c r="AG274" s="162">
        <v>6.25</v>
      </c>
      <c r="AH274" s="171">
        <v>7.1388888888888884</v>
      </c>
      <c r="AJ274" s="183"/>
      <c r="AK274" s="190"/>
      <c r="AL274" s="197"/>
      <c r="AM274" s="157">
        <v>6.5</v>
      </c>
      <c r="AN274" s="157">
        <v>5.8333333333333339</v>
      </c>
      <c r="AO274" s="167">
        <v>7.1111111111111116</v>
      </c>
    </row>
    <row r="275" spans="1:41" ht="15.75" thickBot="1" x14ac:dyDescent="0.3">
      <c r="A275" s="242"/>
      <c r="B275" s="239"/>
      <c r="C275" s="237"/>
      <c r="D275" s="161">
        <v>6</v>
      </c>
      <c r="E275" s="161">
        <v>5.625</v>
      </c>
      <c r="F275" s="171">
        <v>7.15625</v>
      </c>
      <c r="H275" s="252"/>
      <c r="I275" s="239"/>
      <c r="J275" s="237"/>
      <c r="K275" s="162">
        <v>7.1666666666666661</v>
      </c>
      <c r="L275" s="162">
        <v>5.75</v>
      </c>
      <c r="M275" s="171">
        <v>6.1833333333333327</v>
      </c>
      <c r="O275" s="255"/>
      <c r="P275" s="190"/>
      <c r="Q275" s="197"/>
      <c r="R275" s="162">
        <v>4.166666666666667</v>
      </c>
      <c r="S275" s="162">
        <v>3.6666666666666665</v>
      </c>
      <c r="T275" s="171">
        <v>4.3666666666666671</v>
      </c>
      <c r="V275" s="255"/>
      <c r="W275" s="190"/>
      <c r="X275" s="197"/>
      <c r="Y275" s="162">
        <v>7.1666666666666661</v>
      </c>
      <c r="Z275" s="162">
        <v>6.8333333333333339</v>
      </c>
      <c r="AA275" s="171">
        <v>7.25</v>
      </c>
      <c r="AC275" s="255"/>
      <c r="AD275" s="190"/>
      <c r="AE275" s="197"/>
      <c r="AF275" s="162">
        <v>7.6666666666666661</v>
      </c>
      <c r="AG275" s="162">
        <v>6.75</v>
      </c>
      <c r="AH275" s="171">
        <v>7.8055555555555545</v>
      </c>
      <c r="AJ275" s="183"/>
      <c r="AK275" s="190"/>
      <c r="AL275" s="197"/>
      <c r="AM275" s="157">
        <v>6.9583333333333339</v>
      </c>
      <c r="AN275" s="157">
        <v>8.5</v>
      </c>
      <c r="AO275" s="167">
        <v>8.1527777777777786</v>
      </c>
    </row>
    <row r="276" spans="1:41" ht="15.75" thickBot="1" x14ac:dyDescent="0.3">
      <c r="A276" s="242"/>
      <c r="B276" s="239"/>
      <c r="C276" s="237"/>
      <c r="D276" s="161">
        <v>5</v>
      </c>
      <c r="E276" s="161">
        <v>4.125</v>
      </c>
      <c r="F276" s="171">
        <v>4.78125</v>
      </c>
      <c r="H276" s="252"/>
      <c r="I276" s="239"/>
      <c r="J276" s="237"/>
      <c r="K276" s="162">
        <v>6.1666666666666661</v>
      </c>
      <c r="L276" s="162">
        <v>6.75</v>
      </c>
      <c r="M276" s="171">
        <v>6.583333333333333</v>
      </c>
      <c r="O276" s="255"/>
      <c r="P276" s="190"/>
      <c r="Q276" s="197"/>
      <c r="R276" s="162">
        <v>7.4166666666666661</v>
      </c>
      <c r="S276" s="162">
        <v>6.5</v>
      </c>
      <c r="T276" s="171">
        <v>6.583333333333333</v>
      </c>
      <c r="V276" s="255"/>
      <c r="W276" s="190"/>
      <c r="X276" s="197"/>
      <c r="Y276" s="162">
        <v>4.5833333333333339</v>
      </c>
      <c r="Z276" s="162">
        <v>4.5</v>
      </c>
      <c r="AA276" s="171">
        <v>6.0208333333333339</v>
      </c>
      <c r="AC276" s="255"/>
      <c r="AD276" s="190"/>
      <c r="AE276" s="197"/>
      <c r="AF276" s="162">
        <v>8.5</v>
      </c>
      <c r="AG276" s="162">
        <v>6.375</v>
      </c>
      <c r="AH276" s="171">
        <v>7.958333333333333</v>
      </c>
      <c r="AJ276" s="183"/>
      <c r="AK276" s="190"/>
      <c r="AL276" s="197"/>
      <c r="AM276" s="157">
        <v>5.9333333333333336</v>
      </c>
      <c r="AN276" s="157">
        <v>5</v>
      </c>
      <c r="AO276" s="167">
        <v>5.3111111111111109</v>
      </c>
    </row>
    <row r="277" spans="1:41" ht="15.75" thickBot="1" x14ac:dyDescent="0.3">
      <c r="A277" s="242"/>
      <c r="B277" s="239"/>
      <c r="C277" s="237"/>
      <c r="D277" s="161">
        <v>6.6</v>
      </c>
      <c r="E277" s="161">
        <v>5.625</v>
      </c>
      <c r="F277" s="171">
        <v>6.3062500000000004</v>
      </c>
      <c r="H277" s="252"/>
      <c r="I277" s="239"/>
      <c r="J277" s="237"/>
      <c r="K277" s="162">
        <v>9.1666666666666679</v>
      </c>
      <c r="L277" s="162">
        <v>9.5</v>
      </c>
      <c r="M277" s="171">
        <v>8.3333333333333339</v>
      </c>
      <c r="O277" s="255"/>
      <c r="P277" s="190"/>
      <c r="Q277" s="197"/>
      <c r="R277" s="162">
        <v>4.583333333333333</v>
      </c>
      <c r="S277" s="162">
        <v>3.6666666666666665</v>
      </c>
      <c r="T277" s="171">
        <v>4.45</v>
      </c>
      <c r="V277" s="255"/>
      <c r="W277" s="190"/>
      <c r="X277" s="197"/>
      <c r="Y277" s="162">
        <v>7.2</v>
      </c>
      <c r="Z277" s="162">
        <v>6.5</v>
      </c>
      <c r="AA277" s="171">
        <v>7.6749999999999998</v>
      </c>
      <c r="AC277" s="255"/>
      <c r="AD277" s="190"/>
      <c r="AE277" s="197"/>
      <c r="AF277" s="162">
        <v>5</v>
      </c>
      <c r="AG277" s="162">
        <v>3.625</v>
      </c>
      <c r="AH277" s="171">
        <v>4.875</v>
      </c>
      <c r="AJ277" s="183"/>
      <c r="AK277" s="190"/>
      <c r="AL277" s="197"/>
      <c r="AM277" s="157">
        <v>5</v>
      </c>
      <c r="AN277" s="157"/>
      <c r="AO277" s="167">
        <v>5</v>
      </c>
    </row>
    <row r="278" spans="1:41" ht="15.75" thickBot="1" x14ac:dyDescent="0.3">
      <c r="A278" s="242"/>
      <c r="B278" s="239"/>
      <c r="C278" s="237"/>
      <c r="D278" s="161">
        <v>8.5</v>
      </c>
      <c r="E278" s="161">
        <v>8.25</v>
      </c>
      <c r="F278" s="171">
        <v>8.6875</v>
      </c>
      <c r="H278" s="252"/>
      <c r="I278" s="239"/>
      <c r="J278" s="237"/>
      <c r="K278" s="162">
        <v>5.25</v>
      </c>
      <c r="L278" s="162">
        <v>4.75</v>
      </c>
      <c r="M278" s="171">
        <v>5.8</v>
      </c>
      <c r="O278" s="255"/>
      <c r="P278" s="190"/>
      <c r="Q278" s="197"/>
      <c r="R278" s="162">
        <v>4.916666666666667</v>
      </c>
      <c r="S278" s="162">
        <v>3.8333333333333335</v>
      </c>
      <c r="T278" s="171">
        <v>4.75</v>
      </c>
      <c r="V278" s="255"/>
      <c r="W278" s="190"/>
      <c r="X278" s="197"/>
      <c r="Y278" s="162">
        <v>4</v>
      </c>
      <c r="Z278" s="162">
        <v>4.6666666666666661</v>
      </c>
      <c r="AA278" s="171">
        <v>4.6666666666666661</v>
      </c>
      <c r="AC278" s="255"/>
      <c r="AD278" s="190"/>
      <c r="AE278" s="197"/>
      <c r="AF278" s="162">
        <v>8.6666666666666679</v>
      </c>
      <c r="AG278" s="162">
        <v>7.375</v>
      </c>
      <c r="AH278" s="171">
        <v>8.0138888888888893</v>
      </c>
      <c r="AJ278" s="183"/>
      <c r="AK278" s="190"/>
      <c r="AL278" s="197"/>
      <c r="AM278" s="157">
        <v>5</v>
      </c>
      <c r="AN278" s="157"/>
      <c r="AO278" s="167">
        <v>5</v>
      </c>
    </row>
    <row r="279" spans="1:41" ht="15.75" thickBot="1" x14ac:dyDescent="0.3">
      <c r="A279" s="242"/>
      <c r="B279" s="239"/>
      <c r="C279" s="237"/>
      <c r="D279" s="161">
        <v>5.6</v>
      </c>
      <c r="E279" s="161">
        <v>5</v>
      </c>
      <c r="F279" s="171">
        <v>6.4</v>
      </c>
      <c r="H279" s="252"/>
      <c r="I279" s="239"/>
      <c r="J279" s="237"/>
      <c r="K279" s="162">
        <v>4.8333333333333339</v>
      </c>
      <c r="L279" s="162">
        <v>4</v>
      </c>
      <c r="M279" s="171">
        <v>5.166666666666667</v>
      </c>
      <c r="O279" s="255"/>
      <c r="P279" s="190"/>
      <c r="Q279" s="197"/>
      <c r="R279" s="162">
        <v>6.75</v>
      </c>
      <c r="S279" s="162">
        <v>5.875</v>
      </c>
      <c r="T279" s="171">
        <v>6.5250000000000004</v>
      </c>
      <c r="V279" s="255"/>
      <c r="W279" s="190"/>
      <c r="X279" s="197"/>
      <c r="Y279" s="162">
        <v>5</v>
      </c>
      <c r="Z279" s="162">
        <v>4</v>
      </c>
      <c r="AA279" s="171">
        <v>5.25</v>
      </c>
      <c r="AC279" s="255"/>
      <c r="AD279" s="190"/>
      <c r="AE279" s="197"/>
      <c r="AF279" s="162">
        <v>5.8333333333333339</v>
      </c>
      <c r="AG279" s="162">
        <v>5.875</v>
      </c>
      <c r="AH279" s="171">
        <v>6.2361111111111116</v>
      </c>
      <c r="AJ279" s="183"/>
      <c r="AK279" s="190"/>
      <c r="AL279" s="197"/>
      <c r="AM279" s="157">
        <v>6.7083333333333339</v>
      </c>
      <c r="AN279" s="157">
        <v>7.5</v>
      </c>
      <c r="AO279" s="167">
        <v>7.7361111111111116</v>
      </c>
    </row>
    <row r="280" spans="1:41" ht="15.75" thickBot="1" x14ac:dyDescent="0.3">
      <c r="A280" s="242"/>
      <c r="B280" s="239"/>
      <c r="C280" s="237"/>
      <c r="D280" s="161">
        <v>6.5</v>
      </c>
      <c r="E280" s="161">
        <v>6.75</v>
      </c>
      <c r="F280" s="171">
        <v>8.0625</v>
      </c>
      <c r="H280" s="252"/>
      <c r="I280" s="239"/>
      <c r="J280" s="237"/>
      <c r="K280" s="162">
        <v>4.6666666666666661</v>
      </c>
      <c r="L280" s="162">
        <v>5</v>
      </c>
      <c r="M280" s="171">
        <v>4.9333333333333327</v>
      </c>
      <c r="O280" s="255"/>
      <c r="P280" s="190"/>
      <c r="Q280" s="197"/>
      <c r="R280" s="162">
        <v>8.375</v>
      </c>
      <c r="S280" s="162">
        <v>8.25</v>
      </c>
      <c r="T280" s="171">
        <v>7.5250000000000004</v>
      </c>
      <c r="V280" s="255"/>
      <c r="W280" s="190"/>
      <c r="X280" s="197"/>
      <c r="Y280" s="162">
        <v>8.25</v>
      </c>
      <c r="Z280" s="162">
        <v>9.8333333333333321</v>
      </c>
      <c r="AA280" s="171">
        <v>9.0208333333333321</v>
      </c>
      <c r="AC280" s="255"/>
      <c r="AD280" s="190"/>
      <c r="AE280" s="197"/>
      <c r="AF280" s="162">
        <v>9</v>
      </c>
      <c r="AG280" s="162">
        <v>8.875</v>
      </c>
      <c r="AH280" s="171">
        <v>8.625</v>
      </c>
      <c r="AJ280" s="183"/>
      <c r="AK280" s="190"/>
      <c r="AL280" s="197"/>
      <c r="AM280" s="157">
        <v>6.25</v>
      </c>
      <c r="AN280" s="157">
        <v>9</v>
      </c>
      <c r="AO280" s="167">
        <v>7.083333333333333</v>
      </c>
    </row>
    <row r="281" spans="1:41" ht="15.75" thickBot="1" x14ac:dyDescent="0.3">
      <c r="A281" s="242"/>
      <c r="B281" s="239"/>
      <c r="C281" s="237"/>
      <c r="D281" s="161">
        <v>8.9</v>
      </c>
      <c r="E281" s="161">
        <v>8.75</v>
      </c>
      <c r="F281" s="171">
        <v>9.1624999999999996</v>
      </c>
      <c r="H281" s="252"/>
      <c r="I281" s="239"/>
      <c r="J281" s="237"/>
      <c r="K281" s="162">
        <v>5</v>
      </c>
      <c r="L281" s="162">
        <v>5.25</v>
      </c>
      <c r="M281" s="171">
        <v>4.6500000000000004</v>
      </c>
      <c r="O281" s="255"/>
      <c r="P281" s="190"/>
      <c r="Q281" s="197"/>
      <c r="R281" s="162">
        <v>7.4166666666666661</v>
      </c>
      <c r="S281" s="162">
        <v>5.75</v>
      </c>
      <c r="T281" s="171">
        <v>6.833333333333333</v>
      </c>
      <c r="V281" s="255"/>
      <c r="W281" s="190"/>
      <c r="X281" s="197"/>
      <c r="Y281" s="162">
        <v>5.6666666666666661</v>
      </c>
      <c r="Z281" s="162">
        <v>6.75</v>
      </c>
      <c r="AA281" s="171">
        <v>7.2833333333333332</v>
      </c>
      <c r="AC281" s="255"/>
      <c r="AD281" s="190"/>
      <c r="AE281" s="197"/>
      <c r="AF281" s="162">
        <v>7</v>
      </c>
      <c r="AG281" s="162">
        <v>6.25</v>
      </c>
      <c r="AH281" s="171">
        <v>7.083333333333333</v>
      </c>
      <c r="AJ281" s="183"/>
      <c r="AK281" s="190"/>
      <c r="AL281" s="197"/>
      <c r="AM281" s="157">
        <v>6.375</v>
      </c>
      <c r="AN281" s="157">
        <v>7</v>
      </c>
      <c r="AO281" s="167">
        <v>6.458333333333333</v>
      </c>
    </row>
    <row r="282" spans="1:41" ht="15.75" thickBot="1" x14ac:dyDescent="0.3">
      <c r="A282" s="242"/>
      <c r="B282" s="239"/>
      <c r="C282" s="237"/>
      <c r="D282" s="161">
        <v>5.0999999999999996</v>
      </c>
      <c r="E282" s="161">
        <v>5</v>
      </c>
      <c r="F282" s="171">
        <v>6.5250000000000004</v>
      </c>
      <c r="H282" s="252"/>
      <c r="I282" s="239"/>
      <c r="J282" s="237"/>
      <c r="K282" s="162">
        <v>3</v>
      </c>
      <c r="L282" s="162">
        <v>1.75</v>
      </c>
      <c r="M282" s="171">
        <v>2.75</v>
      </c>
      <c r="O282" s="255"/>
      <c r="P282" s="190"/>
      <c r="Q282" s="197"/>
      <c r="R282" s="162">
        <v>6.25</v>
      </c>
      <c r="S282" s="162">
        <v>6.5</v>
      </c>
      <c r="T282" s="171">
        <v>6.35</v>
      </c>
      <c r="V282" s="255"/>
      <c r="W282" s="190"/>
      <c r="X282" s="197"/>
      <c r="Y282" s="162">
        <v>7.5</v>
      </c>
      <c r="Z282" s="162">
        <v>7.25</v>
      </c>
      <c r="AA282" s="171">
        <v>7.6875</v>
      </c>
      <c r="AC282" s="255"/>
      <c r="AD282" s="190"/>
      <c r="AE282" s="197"/>
      <c r="AF282" s="162">
        <v>5.5</v>
      </c>
      <c r="AG282" s="162">
        <v>5.875</v>
      </c>
      <c r="AH282" s="171">
        <v>6.791666666666667</v>
      </c>
      <c r="AJ282" s="183"/>
      <c r="AK282" s="190"/>
      <c r="AL282" s="197"/>
      <c r="AM282" s="157">
        <v>8.1666666666666679</v>
      </c>
      <c r="AN282" s="157">
        <v>7.5</v>
      </c>
      <c r="AO282" s="167">
        <v>7.8888888888888893</v>
      </c>
    </row>
    <row r="283" spans="1:41" ht="15.75" thickBot="1" x14ac:dyDescent="0.3">
      <c r="A283" s="242"/>
      <c r="B283" s="239"/>
      <c r="C283" s="237"/>
      <c r="D283" s="161">
        <v>4.8</v>
      </c>
      <c r="E283" s="161">
        <v>4.875</v>
      </c>
      <c r="F283" s="171">
        <v>5.4187500000000002</v>
      </c>
      <c r="H283" s="252"/>
      <c r="I283" s="239"/>
      <c r="J283" s="237"/>
      <c r="K283" s="162">
        <v>3.25</v>
      </c>
      <c r="L283" s="162">
        <v>1.5</v>
      </c>
      <c r="M283" s="171">
        <v>1.95</v>
      </c>
      <c r="O283" s="255"/>
      <c r="P283" s="190"/>
      <c r="Q283" s="197"/>
      <c r="R283" s="162">
        <v>8.4166666666666679</v>
      </c>
      <c r="S283" s="162">
        <v>7.75</v>
      </c>
      <c r="T283" s="171">
        <v>7.8333333333333339</v>
      </c>
      <c r="V283" s="255"/>
      <c r="W283" s="190"/>
      <c r="X283" s="197"/>
      <c r="Y283" s="162">
        <v>8.1666666666666679</v>
      </c>
      <c r="Z283" s="162">
        <v>8.1666666666666679</v>
      </c>
      <c r="AA283" s="171">
        <v>8.3333333333333339</v>
      </c>
      <c r="AC283" s="255"/>
      <c r="AD283" s="190"/>
      <c r="AE283" s="197"/>
      <c r="AF283" s="162">
        <v>2</v>
      </c>
      <c r="AG283" s="162">
        <v>2.625</v>
      </c>
      <c r="AH283" s="171">
        <v>3.5416666666666665</v>
      </c>
      <c r="AJ283" s="183"/>
      <c r="AK283" s="190"/>
      <c r="AL283" s="197"/>
      <c r="AM283" s="157">
        <v>5</v>
      </c>
      <c r="AN283" s="157">
        <v>5</v>
      </c>
      <c r="AO283" s="167">
        <v>6</v>
      </c>
    </row>
    <row r="284" spans="1:41" ht="15.75" thickBot="1" x14ac:dyDescent="0.3">
      <c r="A284" s="242"/>
      <c r="B284" s="239"/>
      <c r="C284" s="237"/>
      <c r="D284" s="161">
        <v>6.2</v>
      </c>
      <c r="E284" s="161">
        <v>6.125</v>
      </c>
      <c r="F284" s="171">
        <v>7.5812499999999998</v>
      </c>
      <c r="H284" s="252"/>
      <c r="I284" s="239"/>
      <c r="J284" s="237"/>
      <c r="K284" s="162">
        <v>6</v>
      </c>
      <c r="L284" s="162">
        <v>5.75</v>
      </c>
      <c r="M284" s="171">
        <v>5.95</v>
      </c>
      <c r="O284" s="255"/>
      <c r="P284" s="190"/>
      <c r="Q284" s="197"/>
      <c r="R284" s="162">
        <v>7.25</v>
      </c>
      <c r="S284" s="162">
        <v>6</v>
      </c>
      <c r="T284" s="171">
        <v>6.45</v>
      </c>
      <c r="V284" s="255"/>
      <c r="W284" s="190"/>
      <c r="X284" s="197"/>
      <c r="Y284" s="162">
        <v>5.8333333333333339</v>
      </c>
      <c r="Z284" s="162">
        <v>6.5</v>
      </c>
      <c r="AA284" s="171">
        <v>6.2666666666666675</v>
      </c>
      <c r="AC284" s="255"/>
      <c r="AD284" s="190"/>
      <c r="AE284" s="197"/>
      <c r="AF284" s="162">
        <v>4.333333333333333</v>
      </c>
      <c r="AG284" s="162">
        <v>5.5</v>
      </c>
      <c r="AH284" s="171">
        <v>5.9444444444444438</v>
      </c>
      <c r="AJ284" s="183"/>
      <c r="AK284" s="190"/>
      <c r="AL284" s="197"/>
      <c r="AM284" s="157">
        <v>5.2</v>
      </c>
      <c r="AN284" s="157"/>
      <c r="AO284" s="167">
        <v>6.05</v>
      </c>
    </row>
    <row r="285" spans="1:41" ht="15.75" thickBot="1" x14ac:dyDescent="0.3">
      <c r="A285" s="242"/>
      <c r="B285" s="239"/>
      <c r="C285" s="237"/>
      <c r="D285" s="161">
        <v>8.5</v>
      </c>
      <c r="E285" s="161">
        <v>8.125</v>
      </c>
      <c r="F285" s="171">
        <v>8.65625</v>
      </c>
      <c r="H285" s="252"/>
      <c r="I285" s="239"/>
      <c r="J285" s="237"/>
      <c r="K285" s="162">
        <v>4.1666666666666661</v>
      </c>
      <c r="L285" s="162">
        <v>2</v>
      </c>
      <c r="M285" s="171">
        <v>2.2333333333333334</v>
      </c>
      <c r="O285" s="255"/>
      <c r="P285" s="190"/>
      <c r="Q285" s="197"/>
      <c r="R285" s="162">
        <v>4.583333333333333</v>
      </c>
      <c r="S285" s="162">
        <v>3.75</v>
      </c>
      <c r="T285" s="171">
        <v>5.2666666666666666</v>
      </c>
      <c r="V285" s="255"/>
      <c r="W285" s="190"/>
      <c r="X285" s="197"/>
      <c r="Y285" s="162">
        <v>4.5833333333333339</v>
      </c>
      <c r="Z285" s="162">
        <v>3.25</v>
      </c>
      <c r="AA285" s="171">
        <v>5.3666666666666671</v>
      </c>
      <c r="AC285" s="255"/>
      <c r="AD285" s="190"/>
      <c r="AE285" s="197"/>
      <c r="AF285" s="162">
        <v>8.375</v>
      </c>
      <c r="AG285" s="162">
        <v>7.166666666666667</v>
      </c>
      <c r="AH285" s="171">
        <v>8.5138888888888893</v>
      </c>
      <c r="AJ285" s="183"/>
      <c r="AK285" s="190"/>
      <c r="AL285" s="197"/>
      <c r="AM285" s="157">
        <v>8.375</v>
      </c>
      <c r="AN285" s="157">
        <v>9</v>
      </c>
      <c r="AO285" s="167">
        <v>8.7916666666666661</v>
      </c>
    </row>
    <row r="286" spans="1:41" ht="15.75" thickBot="1" x14ac:dyDescent="0.3">
      <c r="A286" s="242"/>
      <c r="B286" s="239"/>
      <c r="C286" s="237"/>
      <c r="D286" s="161">
        <v>7.8</v>
      </c>
      <c r="E286" s="161">
        <v>7.875</v>
      </c>
      <c r="F286" s="171">
        <v>7.9187500000000002</v>
      </c>
      <c r="H286" s="252"/>
      <c r="I286" s="239"/>
      <c r="J286" s="237"/>
      <c r="K286" s="162">
        <v>5.6666666666666661</v>
      </c>
      <c r="L286" s="162">
        <v>5</v>
      </c>
      <c r="M286" s="171">
        <v>4.7333333333333325</v>
      </c>
      <c r="O286" s="255"/>
      <c r="P286" s="190"/>
      <c r="Q286" s="197"/>
      <c r="R286" s="162">
        <v>7.0833333333333339</v>
      </c>
      <c r="S286" s="162">
        <v>7.5</v>
      </c>
      <c r="T286" s="171">
        <v>7.3166666666666673</v>
      </c>
      <c r="V286" s="255"/>
      <c r="W286" s="190"/>
      <c r="X286" s="197"/>
      <c r="Y286" s="162">
        <v>3.833333333333333</v>
      </c>
      <c r="Z286" s="162">
        <v>3.5</v>
      </c>
      <c r="AA286" s="171">
        <v>4.6666666666666661</v>
      </c>
      <c r="AC286" s="255"/>
      <c r="AD286" s="190"/>
      <c r="AE286" s="197"/>
      <c r="AF286" s="162">
        <v>8.8333333333333321</v>
      </c>
      <c r="AG286" s="162">
        <v>8.25</v>
      </c>
      <c r="AH286" s="171">
        <v>8.6944444444444446</v>
      </c>
      <c r="AJ286" s="183"/>
      <c r="AK286" s="190"/>
      <c r="AL286" s="197"/>
      <c r="AM286" s="157">
        <v>5</v>
      </c>
      <c r="AN286" s="157"/>
      <c r="AO286" s="167">
        <v>6</v>
      </c>
    </row>
    <row r="287" spans="1:41" ht="15.75" thickBot="1" x14ac:dyDescent="0.3">
      <c r="A287" s="242"/>
      <c r="B287" s="239"/>
      <c r="C287" s="237"/>
      <c r="D287" s="161">
        <v>4.0999999999999996</v>
      </c>
      <c r="E287" s="161">
        <v>3.25</v>
      </c>
      <c r="F287" s="171">
        <v>5.0875000000000004</v>
      </c>
      <c r="H287" s="252"/>
      <c r="I287" s="239"/>
      <c r="J287" s="237"/>
      <c r="K287" s="162">
        <v>5.3333333333333339</v>
      </c>
      <c r="L287" s="162">
        <v>6.25</v>
      </c>
      <c r="M287" s="171">
        <v>6.3166666666666673</v>
      </c>
      <c r="O287" s="255"/>
      <c r="P287" s="190"/>
      <c r="Q287" s="197"/>
      <c r="R287" s="162">
        <v>9.25</v>
      </c>
      <c r="S287" s="162">
        <v>9.5</v>
      </c>
      <c r="T287" s="171">
        <v>8.15</v>
      </c>
      <c r="V287" s="255"/>
      <c r="W287" s="190"/>
      <c r="X287" s="197"/>
      <c r="Y287" s="162">
        <v>5.25</v>
      </c>
      <c r="Z287" s="162">
        <v>4</v>
      </c>
      <c r="AA287" s="171">
        <v>4.25</v>
      </c>
      <c r="AC287" s="255"/>
      <c r="AD287" s="190"/>
      <c r="AE287" s="197"/>
      <c r="AF287" s="162">
        <v>1.6666666666666667</v>
      </c>
      <c r="AG287" s="162">
        <v>3.125</v>
      </c>
      <c r="AH287" s="171">
        <v>4.5972222222222223</v>
      </c>
      <c r="AJ287" s="183"/>
      <c r="AK287" s="190"/>
      <c r="AL287" s="197"/>
      <c r="AM287" s="157">
        <v>5.0999999999999996</v>
      </c>
      <c r="AN287" s="157"/>
      <c r="AO287" s="167">
        <v>5.5250000000000004</v>
      </c>
    </row>
    <row r="288" spans="1:41" ht="15.75" thickBot="1" x14ac:dyDescent="0.3">
      <c r="A288" s="242"/>
      <c r="B288" s="239"/>
      <c r="C288" s="237"/>
      <c r="D288" s="161">
        <v>5.0999999999999996</v>
      </c>
      <c r="E288" s="161">
        <v>3</v>
      </c>
      <c r="F288" s="171">
        <v>4.5250000000000004</v>
      </c>
      <c r="H288" s="252"/>
      <c r="I288" s="239"/>
      <c r="J288" s="237"/>
      <c r="K288" s="162">
        <v>3</v>
      </c>
      <c r="L288" s="162">
        <v>2.25</v>
      </c>
      <c r="M288" s="171">
        <v>3.85</v>
      </c>
      <c r="O288" s="255"/>
      <c r="P288" s="190"/>
      <c r="Q288" s="197"/>
      <c r="R288" s="162">
        <v>5.3333333333333339</v>
      </c>
      <c r="S288" s="162">
        <v>5.8333333333333339</v>
      </c>
      <c r="T288" s="171">
        <v>5.8333333333333339</v>
      </c>
      <c r="V288" s="255"/>
      <c r="W288" s="190"/>
      <c r="X288" s="197"/>
      <c r="Y288" s="176">
        <v>5.25</v>
      </c>
      <c r="Z288" s="176">
        <v>6.25</v>
      </c>
      <c r="AA288" s="178">
        <v>6.3</v>
      </c>
      <c r="AC288" s="255"/>
      <c r="AD288" s="190"/>
      <c r="AE288" s="197"/>
      <c r="AF288" s="162">
        <v>7.3333333333333339</v>
      </c>
      <c r="AG288" s="162">
        <v>6.25</v>
      </c>
      <c r="AH288" s="171">
        <v>7.1944444444444455</v>
      </c>
      <c r="AJ288" s="184"/>
      <c r="AK288" s="191"/>
      <c r="AL288" s="197"/>
      <c r="AM288" s="158">
        <v>4.9249999999999998</v>
      </c>
      <c r="AN288" s="158"/>
      <c r="AO288" s="168">
        <v>5.4625000000000004</v>
      </c>
    </row>
    <row r="289" spans="1:34" ht="15.75" thickBot="1" x14ac:dyDescent="0.3">
      <c r="A289" s="242"/>
      <c r="B289" s="239"/>
      <c r="C289" s="237"/>
      <c r="D289" s="161">
        <v>8.6999999999999993</v>
      </c>
      <c r="E289" s="161">
        <v>8.875</v>
      </c>
      <c r="F289" s="171">
        <v>8.8937500000000007</v>
      </c>
      <c r="H289" s="252"/>
      <c r="I289" s="239"/>
      <c r="J289" s="237"/>
      <c r="K289" s="162">
        <v>4</v>
      </c>
      <c r="L289" s="162">
        <v>0</v>
      </c>
      <c r="M289" s="171">
        <v>4</v>
      </c>
      <c r="O289" s="255"/>
      <c r="P289" s="190"/>
      <c r="Q289" s="197"/>
      <c r="R289" s="162">
        <v>4</v>
      </c>
      <c r="S289" s="162">
        <v>3.833333333333333</v>
      </c>
      <c r="T289" s="171">
        <v>4.3666666666666663</v>
      </c>
      <c r="V289" s="255"/>
      <c r="W289" s="190"/>
      <c r="X289" s="197"/>
      <c r="Y289" s="162">
        <v>6.05</v>
      </c>
      <c r="Z289" s="162">
        <v>6</v>
      </c>
      <c r="AA289" s="171">
        <v>6.6833333333333336</v>
      </c>
      <c r="AC289" s="255"/>
      <c r="AD289" s="190"/>
      <c r="AE289" s="197"/>
      <c r="AF289" s="162">
        <v>4.166666666666667</v>
      </c>
      <c r="AG289" s="162">
        <v>4.625</v>
      </c>
      <c r="AH289" s="171">
        <v>4.9305555555555562</v>
      </c>
    </row>
    <row r="290" spans="1:34" ht="15.75" thickBot="1" x14ac:dyDescent="0.3">
      <c r="A290" s="242"/>
      <c r="B290" s="239"/>
      <c r="C290" s="237"/>
      <c r="D290" s="161">
        <v>6.8</v>
      </c>
      <c r="E290" s="161">
        <v>6.25</v>
      </c>
      <c r="F290" s="171">
        <v>7.5125000000000002</v>
      </c>
      <c r="H290" s="252"/>
      <c r="I290" s="239"/>
      <c r="J290" s="237"/>
      <c r="K290" s="162">
        <v>3.666666666666667</v>
      </c>
      <c r="L290" s="162">
        <v>2.5</v>
      </c>
      <c r="M290" s="171">
        <v>3.4333333333333336</v>
      </c>
      <c r="O290" s="255"/>
      <c r="P290" s="190"/>
      <c r="Q290" s="197"/>
      <c r="R290" s="162">
        <v>8.0833333333333321</v>
      </c>
      <c r="S290" s="162">
        <v>8.25</v>
      </c>
      <c r="T290" s="171">
        <v>7.6666666666666661</v>
      </c>
      <c r="V290" s="255"/>
      <c r="W290" s="190"/>
      <c r="X290" s="197"/>
      <c r="Y290" s="162">
        <v>9.25</v>
      </c>
      <c r="Z290" s="162">
        <v>7</v>
      </c>
      <c r="AA290" s="171">
        <v>8.0833333333333339</v>
      </c>
      <c r="AC290" s="255"/>
      <c r="AD290" s="190"/>
      <c r="AE290" s="197"/>
      <c r="AF290" s="162">
        <v>6.8333333333333339</v>
      </c>
      <c r="AG290" s="162">
        <v>6.25</v>
      </c>
      <c r="AH290" s="171">
        <v>7.3611111111111116</v>
      </c>
    </row>
    <row r="291" spans="1:34" ht="15.75" thickBot="1" x14ac:dyDescent="0.3">
      <c r="A291" s="242"/>
      <c r="B291" s="239"/>
      <c r="C291" s="237"/>
      <c r="D291" s="161">
        <v>5.3</v>
      </c>
      <c r="E291" s="161">
        <v>5.25</v>
      </c>
      <c r="F291" s="171">
        <v>6.8875000000000002</v>
      </c>
      <c r="H291" s="252"/>
      <c r="I291" s="239"/>
      <c r="J291" s="237"/>
      <c r="K291" s="162">
        <v>5.5</v>
      </c>
      <c r="L291" s="162">
        <v>5.5</v>
      </c>
      <c r="M291" s="171">
        <v>6</v>
      </c>
      <c r="O291" s="255"/>
      <c r="P291" s="190"/>
      <c r="Q291" s="197"/>
      <c r="R291" s="162">
        <v>5.5</v>
      </c>
      <c r="S291" s="162">
        <v>6.125</v>
      </c>
      <c r="T291" s="171">
        <v>6.125</v>
      </c>
      <c r="V291" s="255"/>
      <c r="W291" s="190"/>
      <c r="X291" s="197"/>
      <c r="Y291" s="162">
        <v>5.8</v>
      </c>
      <c r="Z291" s="162">
        <v>5.75</v>
      </c>
      <c r="AA291" s="171">
        <v>6.8500000000000005</v>
      </c>
      <c r="AC291" s="255"/>
      <c r="AD291" s="190"/>
      <c r="AE291" s="197"/>
      <c r="AF291" s="162">
        <v>6.1666666666666661</v>
      </c>
      <c r="AG291" s="162">
        <v>4.75</v>
      </c>
      <c r="AH291" s="171">
        <v>5.9722222222222214</v>
      </c>
    </row>
    <row r="292" spans="1:34" ht="15.75" thickBot="1" x14ac:dyDescent="0.3">
      <c r="A292" s="242"/>
      <c r="B292" s="239"/>
      <c r="C292" s="237"/>
      <c r="D292" s="161">
        <v>7</v>
      </c>
      <c r="E292" s="161">
        <v>7.5</v>
      </c>
      <c r="F292" s="171">
        <v>7.875</v>
      </c>
      <c r="H292" s="252"/>
      <c r="I292" s="239"/>
      <c r="J292" s="237"/>
      <c r="K292" s="162">
        <v>3.833333333333333</v>
      </c>
      <c r="L292" s="162">
        <v>3.75</v>
      </c>
      <c r="M292" s="171">
        <v>3.7638888888888888</v>
      </c>
      <c r="O292" s="255"/>
      <c r="P292" s="190"/>
      <c r="Q292" s="197"/>
      <c r="R292" s="162">
        <v>8.5833333333333321</v>
      </c>
      <c r="S292" s="162">
        <v>8.5</v>
      </c>
      <c r="T292" s="171">
        <v>7.6166666666666654</v>
      </c>
      <c r="V292" s="255"/>
      <c r="W292" s="190"/>
      <c r="X292" s="197"/>
      <c r="Y292" s="162">
        <v>9.5</v>
      </c>
      <c r="Z292" s="162">
        <v>8.6666666666666679</v>
      </c>
      <c r="AA292" s="171">
        <v>9.0555555555555554</v>
      </c>
      <c r="AC292" s="255"/>
      <c r="AD292" s="190"/>
      <c r="AE292" s="197"/>
      <c r="AF292" s="162">
        <v>6</v>
      </c>
      <c r="AG292" s="162">
        <v>6.1666666666666661</v>
      </c>
      <c r="AH292" s="171">
        <v>6.7222222222222214</v>
      </c>
    </row>
    <row r="293" spans="1:34" ht="15.75" thickBot="1" x14ac:dyDescent="0.3">
      <c r="A293" s="242"/>
      <c r="B293" s="239"/>
      <c r="C293" s="237"/>
      <c r="D293" s="161">
        <v>5.5</v>
      </c>
      <c r="E293" s="161">
        <v>4.625</v>
      </c>
      <c r="F293" s="171">
        <v>6.03125</v>
      </c>
      <c r="H293" s="252"/>
      <c r="I293" s="239"/>
      <c r="J293" s="237"/>
      <c r="K293" s="163">
        <v>4.6666666666666661</v>
      </c>
      <c r="L293" s="163">
        <v>6.5</v>
      </c>
      <c r="M293" s="172">
        <v>6.0333333333333332</v>
      </c>
      <c r="O293" s="255"/>
      <c r="P293" s="190"/>
      <c r="Q293" s="197"/>
      <c r="R293" s="162">
        <v>5.5833333333333339</v>
      </c>
      <c r="S293" s="162">
        <v>5.5</v>
      </c>
      <c r="T293" s="171">
        <v>6.0166666666666675</v>
      </c>
      <c r="V293" s="255"/>
      <c r="W293" s="190"/>
      <c r="X293" s="197"/>
      <c r="Y293" s="162">
        <v>7.6</v>
      </c>
      <c r="Z293" s="162">
        <v>6.25</v>
      </c>
      <c r="AA293" s="171">
        <v>7.6166666666666671</v>
      </c>
      <c r="AC293" s="255"/>
      <c r="AD293" s="190"/>
      <c r="AE293" s="197"/>
      <c r="AF293" s="162">
        <v>6.8333333333333339</v>
      </c>
      <c r="AG293" s="162">
        <v>5.8333333333333339</v>
      </c>
      <c r="AH293" s="171">
        <v>6.2222222222222223</v>
      </c>
    </row>
    <row r="294" spans="1:34" ht="15.75" thickBot="1" x14ac:dyDescent="0.3">
      <c r="A294" s="242"/>
      <c r="B294" s="239"/>
      <c r="C294" s="237"/>
      <c r="D294" s="161">
        <v>7</v>
      </c>
      <c r="E294" s="161">
        <v>5.875</v>
      </c>
      <c r="F294" s="171">
        <v>6.96875</v>
      </c>
      <c r="H294" s="252"/>
      <c r="I294" s="239"/>
      <c r="J294" s="237"/>
      <c r="K294" s="162">
        <v>4.6500000000000004</v>
      </c>
      <c r="L294" s="162">
        <v>4</v>
      </c>
      <c r="M294" s="171">
        <v>4.6624999999999996</v>
      </c>
      <c r="O294" s="255"/>
      <c r="P294" s="190"/>
      <c r="Q294" s="197"/>
      <c r="R294" s="162">
        <v>6.4166666666666661</v>
      </c>
      <c r="S294" s="162">
        <v>6</v>
      </c>
      <c r="T294" s="171">
        <v>7.083333333333333</v>
      </c>
      <c r="V294" s="255"/>
      <c r="W294" s="190"/>
      <c r="X294" s="197"/>
      <c r="Y294" s="162">
        <v>8.25</v>
      </c>
      <c r="Z294" s="162">
        <v>8</v>
      </c>
      <c r="AA294" s="171">
        <v>8.4166666666666661</v>
      </c>
      <c r="AC294" s="255"/>
      <c r="AD294" s="190"/>
      <c r="AE294" s="197"/>
      <c r="AF294" s="162">
        <v>7.1666666666666661</v>
      </c>
      <c r="AG294" s="162">
        <v>6</v>
      </c>
      <c r="AH294" s="171">
        <v>7.0555555555555545</v>
      </c>
    </row>
    <row r="295" spans="1:34" ht="15.75" thickBot="1" x14ac:dyDescent="0.3">
      <c r="A295" s="242"/>
      <c r="B295" s="239"/>
      <c r="C295" s="237"/>
      <c r="D295" s="161">
        <v>4.5</v>
      </c>
      <c r="E295" s="161">
        <v>5.25</v>
      </c>
      <c r="F295" s="171">
        <v>4.9375</v>
      </c>
      <c r="H295" s="252"/>
      <c r="I295" s="239"/>
      <c r="J295" s="237"/>
      <c r="K295" s="162">
        <v>8.5</v>
      </c>
      <c r="L295" s="162">
        <v>7.5</v>
      </c>
      <c r="M295" s="171">
        <v>7.5</v>
      </c>
      <c r="O295" s="255"/>
      <c r="P295" s="190"/>
      <c r="Q295" s="197"/>
      <c r="R295" s="162">
        <v>4.75</v>
      </c>
      <c r="S295" s="162">
        <v>3.5</v>
      </c>
      <c r="T295" s="171">
        <v>5.05</v>
      </c>
      <c r="V295" s="255"/>
      <c r="W295" s="190"/>
      <c r="X295" s="197"/>
      <c r="Y295" s="162">
        <v>5.5</v>
      </c>
      <c r="Z295" s="162">
        <v>4</v>
      </c>
      <c r="AA295" s="171">
        <v>5.875</v>
      </c>
      <c r="AC295" s="255"/>
      <c r="AD295" s="190"/>
      <c r="AE295" s="197"/>
      <c r="AF295" s="162">
        <v>5.75</v>
      </c>
      <c r="AG295" s="162">
        <v>7.1666666666666661</v>
      </c>
      <c r="AH295" s="171">
        <v>6.9722222222222214</v>
      </c>
    </row>
    <row r="296" spans="1:34" ht="15.75" thickBot="1" x14ac:dyDescent="0.3">
      <c r="A296" s="242"/>
      <c r="B296" s="239"/>
      <c r="C296" s="237"/>
      <c r="D296" s="161">
        <v>1.875</v>
      </c>
      <c r="E296" s="161">
        <v>2.5</v>
      </c>
      <c r="F296" s="171">
        <v>2.875</v>
      </c>
      <c r="H296" s="252"/>
      <c r="I296" s="239"/>
      <c r="J296" s="237"/>
      <c r="K296" s="162">
        <v>9.125</v>
      </c>
      <c r="L296" s="162">
        <v>9</v>
      </c>
      <c r="M296" s="171">
        <v>8.78125</v>
      </c>
      <c r="O296" s="255"/>
      <c r="P296" s="190"/>
      <c r="Q296" s="197"/>
      <c r="R296" s="162">
        <v>5.75</v>
      </c>
      <c r="S296" s="162">
        <v>4.5</v>
      </c>
      <c r="T296" s="171">
        <v>6.25</v>
      </c>
      <c r="V296" s="255"/>
      <c r="W296" s="190"/>
      <c r="X296" s="197"/>
      <c r="Y296" s="162">
        <v>7.875</v>
      </c>
      <c r="Z296" s="162">
        <v>6.5</v>
      </c>
      <c r="AA296" s="171">
        <v>8.09375</v>
      </c>
      <c r="AC296" s="255"/>
      <c r="AD296" s="190"/>
      <c r="AE296" s="197"/>
      <c r="AF296" s="162"/>
      <c r="AG296" s="162"/>
      <c r="AH296" s="171"/>
    </row>
    <row r="297" spans="1:34" ht="15.75" thickBot="1" x14ac:dyDescent="0.3">
      <c r="A297" s="242"/>
      <c r="B297" s="239"/>
      <c r="C297" s="237"/>
      <c r="D297" s="161">
        <v>8.4</v>
      </c>
      <c r="E297" s="161">
        <v>7.5</v>
      </c>
      <c r="F297" s="171">
        <v>8.4749999999999996</v>
      </c>
      <c r="H297" s="252"/>
      <c r="I297" s="239"/>
      <c r="J297" s="237"/>
      <c r="K297" s="162">
        <v>4.333333333333333</v>
      </c>
      <c r="L297" s="162">
        <v>5</v>
      </c>
      <c r="M297" s="171">
        <v>5.083333333333333</v>
      </c>
      <c r="O297" s="255"/>
      <c r="P297" s="190"/>
      <c r="Q297" s="197"/>
      <c r="R297" s="162">
        <v>6.5</v>
      </c>
      <c r="S297" s="162">
        <v>5</v>
      </c>
      <c r="T297" s="171">
        <v>5.7</v>
      </c>
      <c r="V297" s="255"/>
      <c r="W297" s="190"/>
      <c r="X297" s="197"/>
      <c r="Y297" s="162">
        <v>7.1666666666666661</v>
      </c>
      <c r="Z297" s="162">
        <v>7.166666666666667</v>
      </c>
      <c r="AA297" s="171">
        <v>7.4444444444444438</v>
      </c>
      <c r="AC297" s="255"/>
      <c r="AD297" s="190"/>
      <c r="AE297" s="197"/>
      <c r="AF297" s="162">
        <v>3.3333333333333335</v>
      </c>
      <c r="AG297" s="162">
        <v>2</v>
      </c>
      <c r="AH297" s="171">
        <v>3.4444444444444446</v>
      </c>
    </row>
    <row r="298" spans="1:34" ht="15.75" thickBot="1" x14ac:dyDescent="0.3">
      <c r="A298" s="242"/>
      <c r="B298" s="239"/>
      <c r="C298" s="237"/>
      <c r="D298" s="161">
        <v>4</v>
      </c>
      <c r="E298" s="161">
        <v>5</v>
      </c>
      <c r="F298" s="171">
        <v>5</v>
      </c>
      <c r="H298" s="252"/>
      <c r="I298" s="239"/>
      <c r="J298" s="237"/>
      <c r="K298" s="162">
        <v>5.65</v>
      </c>
      <c r="L298" s="162">
        <v>5</v>
      </c>
      <c r="M298" s="171">
        <v>5.6624999999999996</v>
      </c>
      <c r="O298" s="255"/>
      <c r="P298" s="190"/>
      <c r="Q298" s="197"/>
      <c r="R298" s="162"/>
      <c r="S298" s="162">
        <v>4.5</v>
      </c>
      <c r="T298" s="171">
        <v>5.625</v>
      </c>
      <c r="V298" s="255"/>
      <c r="W298" s="190"/>
      <c r="X298" s="197"/>
      <c r="Y298" s="162">
        <v>7</v>
      </c>
      <c r="Z298" s="162">
        <v>5.5</v>
      </c>
      <c r="AA298" s="171">
        <v>7.125</v>
      </c>
      <c r="AC298" s="255"/>
      <c r="AD298" s="190"/>
      <c r="AE298" s="197"/>
      <c r="AF298" s="162">
        <v>6</v>
      </c>
      <c r="AG298" s="162">
        <v>3.5</v>
      </c>
      <c r="AH298" s="171">
        <v>5.833333333333333</v>
      </c>
    </row>
    <row r="299" spans="1:34" ht="15.75" thickBot="1" x14ac:dyDescent="0.3">
      <c r="A299" s="242"/>
      <c r="B299" s="239"/>
      <c r="C299" s="237"/>
      <c r="D299" s="161">
        <v>6.2</v>
      </c>
      <c r="E299" s="161">
        <v>6.5</v>
      </c>
      <c r="F299" s="171">
        <v>7.1749999999999998</v>
      </c>
      <c r="H299" s="252"/>
      <c r="I299" s="239"/>
      <c r="J299" s="237"/>
      <c r="K299" s="162">
        <v>6.25</v>
      </c>
      <c r="L299" s="162">
        <v>7.25</v>
      </c>
      <c r="M299" s="171">
        <v>6.625</v>
      </c>
      <c r="O299" s="255"/>
      <c r="P299" s="190"/>
      <c r="Q299" s="197"/>
      <c r="R299" s="162">
        <v>6</v>
      </c>
      <c r="S299" s="162">
        <v>6.1666666666666661</v>
      </c>
      <c r="T299" s="171">
        <v>6.4333333333333327</v>
      </c>
      <c r="V299" s="255"/>
      <c r="W299" s="190"/>
      <c r="X299" s="197"/>
      <c r="Y299" s="162">
        <v>8.4499999999999993</v>
      </c>
      <c r="Z299" s="162">
        <v>9.25</v>
      </c>
      <c r="AA299" s="171">
        <v>8.5666666666666664</v>
      </c>
      <c r="AC299" s="255"/>
      <c r="AD299" s="190"/>
      <c r="AE299" s="197"/>
      <c r="AF299" s="162">
        <v>3.4166666666666665</v>
      </c>
      <c r="AG299" s="162">
        <v>4.333333333333333</v>
      </c>
      <c r="AH299" s="171">
        <v>4.583333333333333</v>
      </c>
    </row>
    <row r="300" spans="1:34" ht="15.75" thickBot="1" x14ac:dyDescent="0.3">
      <c r="A300" s="242"/>
      <c r="B300" s="239"/>
      <c r="C300" s="237"/>
      <c r="D300" s="161">
        <v>1.5</v>
      </c>
      <c r="E300" s="161">
        <v>2.625</v>
      </c>
      <c r="F300" s="171">
        <v>2.03125</v>
      </c>
      <c r="H300" s="252"/>
      <c r="I300" s="239"/>
      <c r="J300" s="237"/>
      <c r="K300" s="162">
        <v>4.5</v>
      </c>
      <c r="L300" s="162">
        <v>5.25</v>
      </c>
      <c r="M300" s="171">
        <v>4.6875</v>
      </c>
      <c r="O300" s="255"/>
      <c r="P300" s="190"/>
      <c r="Q300" s="197"/>
      <c r="R300" s="162">
        <v>3.75</v>
      </c>
      <c r="S300" s="162">
        <v>3</v>
      </c>
      <c r="T300" s="171">
        <v>4.55</v>
      </c>
      <c r="V300" s="255"/>
      <c r="W300" s="190"/>
      <c r="X300" s="197"/>
      <c r="Y300" s="162">
        <v>6.5</v>
      </c>
      <c r="Z300" s="162">
        <v>5.5</v>
      </c>
      <c r="AA300" s="171">
        <v>6.25</v>
      </c>
      <c r="AC300" s="255"/>
      <c r="AD300" s="190"/>
      <c r="AE300" s="197"/>
      <c r="AF300" s="162">
        <v>5.75</v>
      </c>
      <c r="AG300" s="162">
        <v>6.6666666666666661</v>
      </c>
      <c r="AH300" s="171">
        <v>6.8055555555555545</v>
      </c>
    </row>
    <row r="301" spans="1:34" ht="15.75" thickBot="1" x14ac:dyDescent="0.3">
      <c r="A301" s="242"/>
      <c r="B301" s="239"/>
      <c r="C301" s="237"/>
      <c r="D301" s="161">
        <v>8.8000000000000007</v>
      </c>
      <c r="E301" s="161">
        <v>9</v>
      </c>
      <c r="F301" s="171">
        <v>9.1999999999999993</v>
      </c>
      <c r="H301" s="252"/>
      <c r="I301" s="239"/>
      <c r="J301" s="237"/>
      <c r="K301" s="162">
        <v>6.6666666666666661</v>
      </c>
      <c r="L301" s="162">
        <v>6.5</v>
      </c>
      <c r="M301" s="171">
        <v>6.5416666666666661</v>
      </c>
      <c r="O301" s="255"/>
      <c r="P301" s="190"/>
      <c r="Q301" s="197"/>
      <c r="R301" s="162">
        <v>9.25</v>
      </c>
      <c r="S301" s="162">
        <v>9.25</v>
      </c>
      <c r="T301" s="171">
        <v>9.1</v>
      </c>
      <c r="V301" s="255"/>
      <c r="W301" s="190"/>
      <c r="X301" s="197"/>
      <c r="Y301" s="162">
        <v>5.85</v>
      </c>
      <c r="Z301" s="162">
        <v>5.5</v>
      </c>
      <c r="AA301" s="171">
        <v>6.45</v>
      </c>
      <c r="AC301" s="255"/>
      <c r="AD301" s="190"/>
      <c r="AE301" s="197"/>
      <c r="AF301" s="162">
        <v>5.5833333333333339</v>
      </c>
      <c r="AG301" s="162">
        <v>6.5</v>
      </c>
      <c r="AH301" s="171">
        <v>6.6944444444444455</v>
      </c>
    </row>
    <row r="302" spans="1:34" ht="15.75" thickBot="1" x14ac:dyDescent="0.3">
      <c r="A302" s="242"/>
      <c r="B302" s="239"/>
      <c r="C302" s="237"/>
      <c r="D302" s="161">
        <v>8.1</v>
      </c>
      <c r="E302" s="161">
        <v>9</v>
      </c>
      <c r="F302" s="171">
        <v>9.0250000000000004</v>
      </c>
      <c r="H302" s="252"/>
      <c r="I302" s="239"/>
      <c r="J302" s="237"/>
      <c r="K302" s="162">
        <v>6.3333333333333339</v>
      </c>
      <c r="L302" s="162">
        <v>6.5</v>
      </c>
      <c r="M302" s="171">
        <v>6.7083333333333339</v>
      </c>
      <c r="O302" s="255"/>
      <c r="P302" s="190"/>
      <c r="Q302" s="197"/>
      <c r="R302" s="162">
        <v>5.25</v>
      </c>
      <c r="S302" s="162">
        <v>5.5</v>
      </c>
      <c r="T302" s="171">
        <v>6.35</v>
      </c>
      <c r="V302" s="255"/>
      <c r="W302" s="190"/>
      <c r="X302" s="197"/>
      <c r="Y302" s="162">
        <v>5.875</v>
      </c>
      <c r="Z302" s="162">
        <v>3</v>
      </c>
      <c r="AA302" s="171">
        <v>4.9749999999999996</v>
      </c>
      <c r="AC302" s="255"/>
      <c r="AD302" s="190"/>
      <c r="AE302" s="197"/>
      <c r="AF302" s="162">
        <v>7</v>
      </c>
      <c r="AG302" s="162">
        <v>6.1666666666666661</v>
      </c>
      <c r="AH302" s="171">
        <v>7.0555555555555545</v>
      </c>
    </row>
    <row r="303" spans="1:34" ht="15.75" thickBot="1" x14ac:dyDescent="0.3">
      <c r="A303" s="242"/>
      <c r="B303" s="239"/>
      <c r="C303" s="237"/>
      <c r="D303" s="161">
        <v>7.5</v>
      </c>
      <c r="E303" s="161">
        <v>8.375</v>
      </c>
      <c r="F303" s="171">
        <v>8.71875</v>
      </c>
      <c r="H303" s="252"/>
      <c r="I303" s="239"/>
      <c r="J303" s="237"/>
      <c r="K303" s="162">
        <v>7.375</v>
      </c>
      <c r="L303" s="162">
        <v>7</v>
      </c>
      <c r="M303" s="171">
        <v>7.34375</v>
      </c>
      <c r="O303" s="255"/>
      <c r="P303" s="190"/>
      <c r="Q303" s="197"/>
      <c r="R303" s="162">
        <v>6.625</v>
      </c>
      <c r="S303" s="162">
        <v>5.5</v>
      </c>
      <c r="T303" s="171">
        <v>6.2249999999999996</v>
      </c>
      <c r="V303" s="255"/>
      <c r="W303" s="190"/>
      <c r="X303" s="197"/>
      <c r="Y303" s="162">
        <v>7.375</v>
      </c>
      <c r="Z303" s="162">
        <v>6.75</v>
      </c>
      <c r="AA303" s="171">
        <v>7.375</v>
      </c>
      <c r="AC303" s="255"/>
      <c r="AD303" s="190"/>
      <c r="AE303" s="197"/>
      <c r="AF303" s="162">
        <v>2.666666666666667</v>
      </c>
      <c r="AG303" s="162">
        <v>5.5</v>
      </c>
      <c r="AH303" s="171">
        <v>5.0555555555555562</v>
      </c>
    </row>
    <row r="304" spans="1:34" ht="15.75" thickBot="1" x14ac:dyDescent="0.3">
      <c r="A304" s="242"/>
      <c r="B304" s="239"/>
      <c r="C304" s="237"/>
      <c r="D304" s="161">
        <v>5.0999999999999996</v>
      </c>
      <c r="E304" s="161">
        <v>4.5</v>
      </c>
      <c r="F304" s="171">
        <v>5.15</v>
      </c>
      <c r="H304" s="252"/>
      <c r="I304" s="239"/>
      <c r="J304" s="237"/>
      <c r="K304" s="162">
        <v>3.833333333333333</v>
      </c>
      <c r="L304" s="162">
        <v>5</v>
      </c>
      <c r="M304" s="171">
        <v>3.958333333333333</v>
      </c>
      <c r="O304" s="255"/>
      <c r="P304" s="190"/>
      <c r="Q304" s="197"/>
      <c r="R304" s="162">
        <v>6.125</v>
      </c>
      <c r="S304" s="162">
        <v>4.75</v>
      </c>
      <c r="T304" s="171">
        <v>5.7750000000000004</v>
      </c>
      <c r="V304" s="255"/>
      <c r="W304" s="190"/>
      <c r="X304" s="197"/>
      <c r="Y304" s="162">
        <v>9.35</v>
      </c>
      <c r="Z304" s="162">
        <v>8</v>
      </c>
      <c r="AA304" s="171">
        <v>8.1166666666666671</v>
      </c>
      <c r="AC304" s="255"/>
      <c r="AD304" s="190"/>
      <c r="AE304" s="197"/>
      <c r="AF304" s="162">
        <v>5.6</v>
      </c>
      <c r="AG304" s="162">
        <v>7</v>
      </c>
      <c r="AH304" s="171">
        <v>7.65</v>
      </c>
    </row>
    <row r="305" spans="1:34" ht="15.75" thickBot="1" x14ac:dyDescent="0.3">
      <c r="A305" s="242"/>
      <c r="B305" s="239"/>
      <c r="C305" s="237"/>
      <c r="D305" s="161">
        <v>5.0999999999999996</v>
      </c>
      <c r="E305" s="161">
        <v>5.375</v>
      </c>
      <c r="F305" s="171">
        <v>5.6187500000000004</v>
      </c>
      <c r="H305" s="252"/>
      <c r="I305" s="239"/>
      <c r="J305" s="237"/>
      <c r="K305" s="162">
        <v>6.1666666666666661</v>
      </c>
      <c r="L305" s="162">
        <v>8</v>
      </c>
      <c r="M305" s="171">
        <v>7.5416666666666661</v>
      </c>
      <c r="O305" s="255"/>
      <c r="P305" s="190"/>
      <c r="Q305" s="197"/>
      <c r="R305" s="162">
        <v>6.4166666666666661</v>
      </c>
      <c r="S305" s="162">
        <v>7.3333333333333339</v>
      </c>
      <c r="T305" s="171">
        <v>7.55</v>
      </c>
      <c r="V305" s="255"/>
      <c r="W305" s="190"/>
      <c r="X305" s="197"/>
      <c r="Y305" s="162">
        <v>6.25</v>
      </c>
      <c r="Z305" s="162">
        <v>6</v>
      </c>
      <c r="AA305" s="171">
        <v>6.416666666666667</v>
      </c>
      <c r="AC305" s="255"/>
      <c r="AD305" s="190"/>
      <c r="AE305" s="197"/>
      <c r="AF305" s="162">
        <v>7.75</v>
      </c>
      <c r="AG305" s="162">
        <v>7.25</v>
      </c>
      <c r="AH305" s="171">
        <v>7.666666666666667</v>
      </c>
    </row>
    <row r="306" spans="1:34" ht="15.75" thickBot="1" x14ac:dyDescent="0.3">
      <c r="A306" s="242"/>
      <c r="B306" s="239"/>
      <c r="C306" s="237"/>
      <c r="D306" s="161">
        <v>7</v>
      </c>
      <c r="E306" s="161">
        <v>7.5</v>
      </c>
      <c r="F306" s="171">
        <v>8.375</v>
      </c>
      <c r="H306" s="252"/>
      <c r="I306" s="239"/>
      <c r="J306" s="237"/>
      <c r="K306" s="162">
        <v>8.8333333333333321</v>
      </c>
      <c r="L306" s="162">
        <v>8.75</v>
      </c>
      <c r="M306" s="171">
        <v>8.1458333333333321</v>
      </c>
      <c r="O306" s="255"/>
      <c r="P306" s="190"/>
      <c r="Q306" s="197"/>
      <c r="R306" s="162">
        <v>6.5</v>
      </c>
      <c r="S306" s="162">
        <v>7.5</v>
      </c>
      <c r="T306" s="171">
        <v>7.8</v>
      </c>
      <c r="V306" s="255"/>
      <c r="W306" s="190"/>
      <c r="X306" s="197"/>
      <c r="Y306" s="162">
        <v>6.625</v>
      </c>
      <c r="Z306" s="162">
        <v>5.6666666666666661</v>
      </c>
      <c r="AA306" s="171">
        <v>6.7638888888888884</v>
      </c>
      <c r="AC306" s="255"/>
      <c r="AD306" s="190"/>
      <c r="AE306" s="197"/>
      <c r="AF306" s="162">
        <v>9.125</v>
      </c>
      <c r="AG306" s="162">
        <v>8.5</v>
      </c>
      <c r="AH306" s="171">
        <v>8.875</v>
      </c>
    </row>
    <row r="307" spans="1:34" ht="15.75" thickBot="1" x14ac:dyDescent="0.3">
      <c r="A307" s="242"/>
      <c r="B307" s="239"/>
      <c r="C307" s="237"/>
      <c r="D307" s="161">
        <v>4.25</v>
      </c>
      <c r="E307" s="161">
        <v>3.833333333333333</v>
      </c>
      <c r="F307" s="171">
        <v>5.0166666666666666</v>
      </c>
      <c r="H307" s="252"/>
      <c r="I307" s="239"/>
      <c r="J307" s="237"/>
      <c r="K307" s="162">
        <v>5.75</v>
      </c>
      <c r="L307" s="162">
        <v>6</v>
      </c>
      <c r="M307" s="171">
        <v>6.1875</v>
      </c>
      <c r="O307" s="255"/>
      <c r="P307" s="190"/>
      <c r="Q307" s="197"/>
      <c r="R307" s="162">
        <v>6.8333333333333339</v>
      </c>
      <c r="S307" s="162">
        <v>5.8333333333333339</v>
      </c>
      <c r="T307" s="171">
        <v>6.7333333333333343</v>
      </c>
      <c r="V307" s="255"/>
      <c r="W307" s="190"/>
      <c r="X307" s="197"/>
      <c r="Y307" s="162">
        <v>4.95</v>
      </c>
      <c r="Z307" s="162">
        <v>2.5</v>
      </c>
      <c r="AA307" s="171">
        <v>4.8166666666666664</v>
      </c>
      <c r="AC307" s="255"/>
      <c r="AD307" s="190"/>
      <c r="AE307" s="197"/>
      <c r="AF307" s="162">
        <v>5.1666666666666661</v>
      </c>
      <c r="AG307" s="162">
        <v>6</v>
      </c>
      <c r="AH307" s="171">
        <v>6.7916666666666661</v>
      </c>
    </row>
    <row r="308" spans="1:34" ht="15.75" thickBot="1" x14ac:dyDescent="0.3">
      <c r="A308" s="242"/>
      <c r="B308" s="239"/>
      <c r="C308" s="237"/>
      <c r="D308" s="161">
        <v>7.3</v>
      </c>
      <c r="E308" s="161">
        <v>7.625</v>
      </c>
      <c r="F308" s="171">
        <v>7.4812500000000002</v>
      </c>
      <c r="H308" s="252"/>
      <c r="I308" s="239"/>
      <c r="J308" s="237"/>
      <c r="K308" s="162">
        <v>4.875</v>
      </c>
      <c r="L308" s="162">
        <v>5.25</v>
      </c>
      <c r="M308" s="171">
        <v>5.28125</v>
      </c>
      <c r="O308" s="255"/>
      <c r="P308" s="190"/>
      <c r="Q308" s="197"/>
      <c r="R308" s="162">
        <v>7.3333333333333339</v>
      </c>
      <c r="S308" s="162">
        <v>8.25</v>
      </c>
      <c r="T308" s="171">
        <v>7.916666666666667</v>
      </c>
      <c r="V308" s="255"/>
      <c r="W308" s="190"/>
      <c r="X308" s="197"/>
      <c r="Y308" s="162">
        <v>4.625</v>
      </c>
      <c r="Z308" s="162">
        <v>4</v>
      </c>
      <c r="AA308" s="171">
        <v>5.541666666666667</v>
      </c>
      <c r="AC308" s="255"/>
      <c r="AD308" s="190"/>
      <c r="AE308" s="197"/>
      <c r="AF308" s="162">
        <v>5.5</v>
      </c>
      <c r="AG308" s="162">
        <v>7</v>
      </c>
      <c r="AH308" s="171">
        <v>6.5</v>
      </c>
    </row>
    <row r="309" spans="1:34" ht="15.75" thickBot="1" x14ac:dyDescent="0.3">
      <c r="A309" s="242"/>
      <c r="B309" s="239"/>
      <c r="C309" s="237"/>
      <c r="D309" s="161">
        <v>8.6</v>
      </c>
      <c r="E309" s="161">
        <v>8.375</v>
      </c>
      <c r="F309" s="171">
        <v>8.9937500000000004</v>
      </c>
      <c r="H309" s="252"/>
      <c r="I309" s="239"/>
      <c r="J309" s="237"/>
      <c r="K309" s="162">
        <v>6.25</v>
      </c>
      <c r="L309" s="162">
        <v>5.5</v>
      </c>
      <c r="M309" s="171">
        <v>5.9375</v>
      </c>
      <c r="O309" s="255"/>
      <c r="P309" s="190"/>
      <c r="Q309" s="197"/>
      <c r="R309" s="162"/>
      <c r="S309" s="162">
        <v>3.5</v>
      </c>
      <c r="T309" s="171">
        <v>4.833333333333333</v>
      </c>
      <c r="V309" s="255"/>
      <c r="W309" s="190"/>
      <c r="X309" s="197"/>
      <c r="Y309" s="162">
        <v>7.65</v>
      </c>
      <c r="Z309" s="162">
        <v>6</v>
      </c>
      <c r="AA309" s="171">
        <v>7.2166666666666659</v>
      </c>
      <c r="AC309" s="255"/>
      <c r="AD309" s="190"/>
      <c r="AE309" s="197"/>
      <c r="AF309" s="176">
        <v>6</v>
      </c>
      <c r="AG309" s="176">
        <v>7</v>
      </c>
      <c r="AH309" s="178">
        <v>7.75</v>
      </c>
    </row>
    <row r="310" spans="1:34" ht="15.75" thickBot="1" x14ac:dyDescent="0.3">
      <c r="A310" s="243"/>
      <c r="B310" s="240"/>
      <c r="C310" s="237"/>
      <c r="D310" s="166">
        <v>6.3</v>
      </c>
      <c r="E310" s="166">
        <v>8.375</v>
      </c>
      <c r="F310" s="175">
        <v>7.1687500000000002</v>
      </c>
      <c r="H310" s="252"/>
      <c r="I310" s="239"/>
      <c r="J310" s="237"/>
      <c r="K310" s="162">
        <v>5.15</v>
      </c>
      <c r="L310" s="162">
        <v>5</v>
      </c>
      <c r="M310" s="171">
        <v>5.5374999999999996</v>
      </c>
      <c r="O310" s="255"/>
      <c r="P310" s="190"/>
      <c r="Q310" s="197"/>
      <c r="R310" s="162">
        <v>5.5</v>
      </c>
      <c r="S310" s="162">
        <v>4</v>
      </c>
      <c r="T310" s="171">
        <v>5.5</v>
      </c>
      <c r="V310" s="255"/>
      <c r="W310" s="190"/>
      <c r="X310" s="197"/>
      <c r="Y310" s="162">
        <v>7.5</v>
      </c>
      <c r="Z310" s="162">
        <v>7.1666666666666661</v>
      </c>
      <c r="AA310" s="171">
        <v>7.8888888888888884</v>
      </c>
      <c r="AC310" s="255"/>
      <c r="AD310" s="190"/>
      <c r="AE310" s="197"/>
      <c r="AF310" s="162">
        <v>6.3333333333333339</v>
      </c>
      <c r="AG310" s="162">
        <v>5.625</v>
      </c>
      <c r="AH310" s="171">
        <v>6.6527777777777786</v>
      </c>
    </row>
    <row r="311" spans="1:34" ht="15.75" thickBot="1" x14ac:dyDescent="0.3">
      <c r="H311" s="252"/>
      <c r="I311" s="239"/>
      <c r="J311" s="237"/>
      <c r="K311" s="162">
        <v>4.625</v>
      </c>
      <c r="L311" s="162">
        <v>5.25</v>
      </c>
      <c r="M311" s="171">
        <v>5.46875</v>
      </c>
      <c r="O311" s="255"/>
      <c r="P311" s="190"/>
      <c r="Q311" s="197"/>
      <c r="R311" s="162">
        <v>5.25</v>
      </c>
      <c r="S311" s="162">
        <v>3.75</v>
      </c>
      <c r="T311" s="171">
        <v>5.333333333333333</v>
      </c>
      <c r="V311" s="255"/>
      <c r="W311" s="190"/>
      <c r="X311" s="197"/>
      <c r="Y311" s="162">
        <v>6.7</v>
      </c>
      <c r="Z311" s="162">
        <v>5.75</v>
      </c>
      <c r="AA311" s="171">
        <v>6.8166666666666664</v>
      </c>
      <c r="AC311" s="255"/>
      <c r="AD311" s="190"/>
      <c r="AE311" s="197"/>
      <c r="AF311" s="162">
        <v>1.1666666666666665</v>
      </c>
      <c r="AG311" s="162">
        <v>1.5</v>
      </c>
      <c r="AH311" s="171">
        <v>1.5555555555555554</v>
      </c>
    </row>
    <row r="312" spans="1:34" ht="15.75" thickBot="1" x14ac:dyDescent="0.3">
      <c r="H312" s="252"/>
      <c r="I312" s="239"/>
      <c r="J312" s="237"/>
      <c r="K312" s="162">
        <v>5.8333333333333339</v>
      </c>
      <c r="L312" s="162">
        <v>5.5</v>
      </c>
      <c r="M312" s="171">
        <v>6.0833333333333339</v>
      </c>
      <c r="O312" s="255"/>
      <c r="P312" s="190"/>
      <c r="Q312" s="197"/>
      <c r="R312" s="162">
        <v>5.8333333333333339</v>
      </c>
      <c r="S312" s="162">
        <v>5.5</v>
      </c>
      <c r="T312" s="171">
        <v>6.4444444444444455</v>
      </c>
      <c r="V312" s="255"/>
      <c r="W312" s="190"/>
      <c r="X312" s="197"/>
      <c r="Y312" s="162">
        <v>5.5</v>
      </c>
      <c r="Z312" s="162">
        <v>5</v>
      </c>
      <c r="AA312" s="171">
        <v>5.833333333333333</v>
      </c>
      <c r="AC312" s="255"/>
      <c r="AD312" s="190"/>
      <c r="AE312" s="197"/>
      <c r="AF312" s="162">
        <v>6.1666666666666661</v>
      </c>
      <c r="AG312" s="162">
        <v>5.5</v>
      </c>
      <c r="AH312" s="171">
        <v>6.5555555555555545</v>
      </c>
    </row>
    <row r="313" spans="1:34" ht="15.75" thickBot="1" x14ac:dyDescent="0.3">
      <c r="H313" s="252"/>
      <c r="I313" s="239"/>
      <c r="J313" s="237"/>
      <c r="K313" s="162">
        <v>5.625</v>
      </c>
      <c r="L313" s="162">
        <v>6.25</v>
      </c>
      <c r="M313" s="171">
        <v>6.21875</v>
      </c>
      <c r="O313" s="255"/>
      <c r="P313" s="190"/>
      <c r="Q313" s="197"/>
      <c r="R313" s="162">
        <v>6</v>
      </c>
      <c r="S313" s="162">
        <v>5</v>
      </c>
      <c r="T313" s="171">
        <v>6</v>
      </c>
      <c r="V313" s="255"/>
      <c r="W313" s="190"/>
      <c r="X313" s="197"/>
      <c r="Y313" s="162">
        <v>7.25</v>
      </c>
      <c r="Z313" s="162">
        <v>9</v>
      </c>
      <c r="AA313" s="171">
        <v>8.4166666666666661</v>
      </c>
      <c r="AC313" s="255"/>
      <c r="AD313" s="190"/>
      <c r="AE313" s="197"/>
      <c r="AF313" s="162">
        <v>5</v>
      </c>
      <c r="AG313" s="162">
        <v>5.25</v>
      </c>
      <c r="AH313" s="171">
        <v>6.416666666666667</v>
      </c>
    </row>
    <row r="314" spans="1:34" ht="15.75" thickBot="1" x14ac:dyDescent="0.3">
      <c r="H314" s="252"/>
      <c r="I314" s="239"/>
      <c r="J314" s="237"/>
      <c r="K314" s="162">
        <v>6.0833333333333339</v>
      </c>
      <c r="L314" s="162">
        <v>6.5</v>
      </c>
      <c r="M314" s="171">
        <v>6.3958333333333339</v>
      </c>
      <c r="O314" s="256"/>
      <c r="P314" s="191"/>
      <c r="Q314" s="197"/>
      <c r="R314" s="166">
        <v>5.6666666666666661</v>
      </c>
      <c r="S314" s="166">
        <v>5.5</v>
      </c>
      <c r="T314" s="175">
        <v>6.3888888888888884</v>
      </c>
      <c r="V314" s="255"/>
      <c r="W314" s="190"/>
      <c r="X314" s="197"/>
      <c r="Y314" s="162">
        <v>6.3</v>
      </c>
      <c r="Z314" s="162">
        <v>5.25</v>
      </c>
      <c r="AA314" s="171">
        <v>6.8500000000000005</v>
      </c>
      <c r="AC314" s="255"/>
      <c r="AD314" s="190"/>
      <c r="AE314" s="197"/>
      <c r="AF314" s="162">
        <v>7.6666666666666661</v>
      </c>
      <c r="AG314" s="162">
        <v>6.25</v>
      </c>
      <c r="AH314" s="171">
        <v>7.6388888888888884</v>
      </c>
    </row>
    <row r="315" spans="1:34" ht="15.75" thickBot="1" x14ac:dyDescent="0.3">
      <c r="H315" s="252"/>
      <c r="I315" s="239"/>
      <c r="J315" s="237"/>
      <c r="K315" s="162">
        <v>4</v>
      </c>
      <c r="L315" s="162">
        <v>4</v>
      </c>
      <c r="M315" s="171">
        <v>3.25</v>
      </c>
      <c r="V315" s="255"/>
      <c r="W315" s="190"/>
      <c r="X315" s="197"/>
      <c r="Y315" s="162">
        <v>6.5</v>
      </c>
      <c r="Z315" s="162">
        <v>5</v>
      </c>
      <c r="AA315" s="171">
        <v>6.125</v>
      </c>
      <c r="AC315" s="255"/>
      <c r="AD315" s="190"/>
      <c r="AE315" s="197"/>
      <c r="AF315" s="162">
        <v>7</v>
      </c>
      <c r="AG315" s="162">
        <v>6</v>
      </c>
      <c r="AH315" s="171">
        <v>7.333333333333333</v>
      </c>
    </row>
    <row r="316" spans="1:34" ht="15.75" thickBot="1" x14ac:dyDescent="0.3">
      <c r="H316" s="252"/>
      <c r="I316" s="239"/>
      <c r="J316" s="237"/>
      <c r="K316" s="162">
        <v>6.5</v>
      </c>
      <c r="L316" s="162">
        <v>6.5</v>
      </c>
      <c r="M316" s="171">
        <v>6.75</v>
      </c>
      <c r="V316" s="256"/>
      <c r="W316" s="191"/>
      <c r="X316" s="197"/>
      <c r="Y316" s="166">
        <v>5.6666666666666661</v>
      </c>
      <c r="Z316" s="166">
        <v>5</v>
      </c>
      <c r="AA316" s="175">
        <v>5.9166666666666661</v>
      </c>
      <c r="AC316" s="255"/>
      <c r="AD316" s="190"/>
      <c r="AE316" s="197"/>
      <c r="AF316" s="162">
        <v>6</v>
      </c>
      <c r="AG316" s="162">
        <v>5.625</v>
      </c>
      <c r="AH316" s="171">
        <v>6.875</v>
      </c>
    </row>
    <row r="317" spans="1:34" ht="15.75" thickBot="1" x14ac:dyDescent="0.3">
      <c r="H317" s="252"/>
      <c r="I317" s="239"/>
      <c r="J317" s="237"/>
      <c r="K317" s="162">
        <v>6.75</v>
      </c>
      <c r="L317" s="162">
        <v>6.25</v>
      </c>
      <c r="M317" s="171">
        <v>6.5</v>
      </c>
      <c r="AC317" s="255"/>
      <c r="AD317" s="190"/>
      <c r="AE317" s="197"/>
      <c r="AF317" s="162">
        <v>8.1666666666666661</v>
      </c>
      <c r="AG317" s="162">
        <v>7.25</v>
      </c>
      <c r="AH317" s="171">
        <v>7.8055555555555545</v>
      </c>
    </row>
    <row r="318" spans="1:34" ht="15.75" thickBot="1" x14ac:dyDescent="0.3">
      <c r="H318" s="252"/>
      <c r="I318" s="239"/>
      <c r="J318" s="237"/>
      <c r="K318" s="162">
        <v>5.6666666666666661</v>
      </c>
      <c r="L318" s="162">
        <v>5</v>
      </c>
      <c r="M318" s="171">
        <v>5.4166666666666661</v>
      </c>
      <c r="AC318" s="255"/>
      <c r="AD318" s="190"/>
      <c r="AE318" s="197"/>
      <c r="AF318" s="162">
        <v>6.3333333333333339</v>
      </c>
      <c r="AG318" s="162">
        <v>6.75</v>
      </c>
      <c r="AH318" s="171">
        <v>7.3611111111111116</v>
      </c>
    </row>
    <row r="319" spans="1:34" ht="15.75" thickBot="1" x14ac:dyDescent="0.3">
      <c r="H319" s="252"/>
      <c r="I319" s="239"/>
      <c r="J319" s="237"/>
      <c r="K319" s="162">
        <v>5.125</v>
      </c>
      <c r="L319" s="162">
        <v>5.25</v>
      </c>
      <c r="M319" s="171">
        <v>5.34375</v>
      </c>
      <c r="AC319" s="255"/>
      <c r="AD319" s="190"/>
      <c r="AE319" s="197"/>
      <c r="AF319" s="162">
        <v>8</v>
      </c>
      <c r="AG319" s="162">
        <v>8.375</v>
      </c>
      <c r="AH319" s="171">
        <v>8.4583333333333339</v>
      </c>
    </row>
    <row r="320" spans="1:34" ht="15.75" thickBot="1" x14ac:dyDescent="0.3">
      <c r="H320" s="252"/>
      <c r="I320" s="239"/>
      <c r="J320" s="237"/>
      <c r="K320" s="162">
        <v>7.5</v>
      </c>
      <c r="L320" s="162">
        <v>6.5</v>
      </c>
      <c r="M320" s="171">
        <v>6.75</v>
      </c>
      <c r="AC320" s="255"/>
      <c r="AD320" s="190"/>
      <c r="AE320" s="197"/>
      <c r="AF320" s="162">
        <v>5.6666666666666661</v>
      </c>
      <c r="AG320" s="162">
        <v>5.625</v>
      </c>
      <c r="AH320" s="171">
        <v>6.4305555555555545</v>
      </c>
    </row>
    <row r="321" spans="8:34" ht="15.75" thickBot="1" x14ac:dyDescent="0.3">
      <c r="H321" s="252"/>
      <c r="I321" s="239"/>
      <c r="J321" s="237"/>
      <c r="K321" s="162">
        <v>6.55</v>
      </c>
      <c r="L321" s="162">
        <v>5.25</v>
      </c>
      <c r="M321" s="171">
        <v>5.95</v>
      </c>
      <c r="AC321" s="255"/>
      <c r="AD321" s="190"/>
      <c r="AE321" s="197"/>
      <c r="AF321" s="162">
        <v>2.5</v>
      </c>
      <c r="AG321" s="162">
        <v>3.25</v>
      </c>
      <c r="AH321" s="171">
        <v>4.25</v>
      </c>
    </row>
    <row r="322" spans="8:34" ht="15.75" thickBot="1" x14ac:dyDescent="0.3">
      <c r="H322" s="252"/>
      <c r="I322" s="239"/>
      <c r="J322" s="237"/>
      <c r="K322" s="162">
        <v>5.05</v>
      </c>
      <c r="L322" s="162">
        <v>3.5</v>
      </c>
      <c r="M322" s="171">
        <v>4.6375000000000002</v>
      </c>
      <c r="AC322" s="255"/>
      <c r="AD322" s="190"/>
      <c r="AE322" s="197"/>
      <c r="AF322" s="162">
        <v>8.3333333333333321</v>
      </c>
      <c r="AG322" s="162">
        <v>7.25</v>
      </c>
      <c r="AH322" s="171">
        <v>7.8611111111111107</v>
      </c>
    </row>
    <row r="323" spans="8:34" ht="15.75" thickBot="1" x14ac:dyDescent="0.3">
      <c r="H323" s="252"/>
      <c r="I323" s="239"/>
      <c r="J323" s="237"/>
      <c r="K323" s="162">
        <v>3.625</v>
      </c>
      <c r="L323" s="162">
        <v>2.75</v>
      </c>
      <c r="M323" s="171">
        <v>3.84375</v>
      </c>
      <c r="AC323" s="255"/>
      <c r="AD323" s="190"/>
      <c r="AE323" s="197"/>
      <c r="AF323" s="162">
        <v>6.8333333333333339</v>
      </c>
      <c r="AG323" s="162">
        <v>9.25</v>
      </c>
      <c r="AH323" s="171">
        <v>8.0277777777777786</v>
      </c>
    </row>
    <row r="324" spans="8:34" ht="15.75" thickBot="1" x14ac:dyDescent="0.3">
      <c r="H324" s="252"/>
      <c r="I324" s="239"/>
      <c r="J324" s="237"/>
      <c r="K324" s="162">
        <v>7.8333333333333339</v>
      </c>
      <c r="L324" s="162">
        <v>6.25</v>
      </c>
      <c r="M324" s="171">
        <v>7.0208333333333339</v>
      </c>
      <c r="AC324" s="255"/>
      <c r="AD324" s="190"/>
      <c r="AE324" s="197"/>
      <c r="AF324" s="162">
        <v>8.1666666666666679</v>
      </c>
      <c r="AG324" s="162">
        <v>7.125</v>
      </c>
      <c r="AH324" s="171">
        <v>8.0972222222222232</v>
      </c>
    </row>
    <row r="325" spans="8:34" ht="15.75" thickBot="1" x14ac:dyDescent="0.3">
      <c r="H325" s="252"/>
      <c r="I325" s="239"/>
      <c r="J325" s="237"/>
      <c r="K325" s="162">
        <v>5.0833333333333339</v>
      </c>
      <c r="L325" s="162">
        <v>3.75</v>
      </c>
      <c r="M325" s="171">
        <v>4.4583333333333339</v>
      </c>
      <c r="AC325" s="255"/>
      <c r="AD325" s="190"/>
      <c r="AE325" s="197"/>
      <c r="AF325" s="162">
        <v>5.3333333333333339</v>
      </c>
      <c r="AG325" s="162">
        <v>7.75</v>
      </c>
      <c r="AH325" s="171">
        <v>7.3611111111111116</v>
      </c>
    </row>
    <row r="326" spans="8:34" ht="15.75" thickBot="1" x14ac:dyDescent="0.3">
      <c r="H326" s="252"/>
      <c r="I326" s="239"/>
      <c r="J326" s="237"/>
      <c r="K326" s="162">
        <v>6.6666666666666661</v>
      </c>
      <c r="L326" s="162">
        <v>6</v>
      </c>
      <c r="M326" s="171">
        <v>6.6666666666666661</v>
      </c>
      <c r="AC326" s="255"/>
      <c r="AD326" s="190"/>
      <c r="AE326" s="197"/>
      <c r="AF326" s="162">
        <v>8.5</v>
      </c>
      <c r="AG326" s="162">
        <v>8.1666666666666679</v>
      </c>
      <c r="AH326" s="171">
        <v>8.4166666666666679</v>
      </c>
    </row>
    <row r="327" spans="8:34" ht="15.75" thickBot="1" x14ac:dyDescent="0.3">
      <c r="H327" s="252"/>
      <c r="I327" s="239"/>
      <c r="J327" s="237"/>
      <c r="K327" s="162">
        <v>7</v>
      </c>
      <c r="L327" s="162">
        <v>6.25</v>
      </c>
      <c r="M327" s="171">
        <v>6.5625</v>
      </c>
      <c r="AC327" s="255"/>
      <c r="AD327" s="190"/>
      <c r="AE327" s="197"/>
      <c r="AF327" s="162">
        <v>5</v>
      </c>
      <c r="AG327" s="162">
        <v>5.125</v>
      </c>
      <c r="AH327" s="171">
        <v>6.041666666666667</v>
      </c>
    </row>
    <row r="328" spans="8:34" ht="15.75" thickBot="1" x14ac:dyDescent="0.3">
      <c r="H328" s="252"/>
      <c r="I328" s="239"/>
      <c r="J328" s="237"/>
      <c r="K328" s="162">
        <v>7.875</v>
      </c>
      <c r="L328" s="162">
        <v>6.5</v>
      </c>
      <c r="M328" s="171">
        <v>7.09375</v>
      </c>
      <c r="AC328" s="255"/>
      <c r="AD328" s="190"/>
      <c r="AE328" s="197"/>
      <c r="AF328" s="162">
        <v>5.6666666666666661</v>
      </c>
      <c r="AG328" s="162">
        <v>5</v>
      </c>
      <c r="AH328" s="171">
        <v>6.2222222222222214</v>
      </c>
    </row>
    <row r="329" spans="8:34" ht="15.75" thickBot="1" x14ac:dyDescent="0.3">
      <c r="H329" s="252"/>
      <c r="I329" s="239"/>
      <c r="J329" s="237"/>
      <c r="K329" s="162">
        <v>5</v>
      </c>
      <c r="L329" s="162">
        <v>4.75</v>
      </c>
      <c r="M329" s="171">
        <v>4.6875</v>
      </c>
      <c r="AC329" s="255"/>
      <c r="AD329" s="190"/>
      <c r="AE329" s="197"/>
      <c r="AF329" s="162">
        <v>5.1666666666666661</v>
      </c>
      <c r="AG329" s="162">
        <v>5.5</v>
      </c>
      <c r="AH329" s="171">
        <v>6.2222222222222214</v>
      </c>
    </row>
    <row r="330" spans="8:34" ht="15.75" thickBot="1" x14ac:dyDescent="0.3">
      <c r="H330" s="252"/>
      <c r="I330" s="239"/>
      <c r="J330" s="237"/>
      <c r="K330" s="162">
        <v>6.875</v>
      </c>
      <c r="L330" s="162">
        <v>6.5</v>
      </c>
      <c r="M330" s="171">
        <v>6.59375</v>
      </c>
      <c r="AC330" s="255"/>
      <c r="AD330" s="190"/>
      <c r="AE330" s="197"/>
      <c r="AF330" s="162">
        <v>7.1666666666666661</v>
      </c>
      <c r="AG330" s="162">
        <v>8.375</v>
      </c>
      <c r="AH330" s="171">
        <v>8.1805555555555554</v>
      </c>
    </row>
    <row r="331" spans="8:34" ht="15.75" thickBot="1" x14ac:dyDescent="0.3">
      <c r="H331" s="252"/>
      <c r="I331" s="239"/>
      <c r="J331" s="237"/>
      <c r="K331" s="162">
        <v>7.5</v>
      </c>
      <c r="L331" s="162">
        <v>7.25</v>
      </c>
      <c r="M331" s="171">
        <v>7.4375</v>
      </c>
      <c r="AC331" s="255"/>
      <c r="AD331" s="190"/>
      <c r="AE331" s="197"/>
      <c r="AF331" s="162">
        <v>6.1666666666666661</v>
      </c>
      <c r="AG331" s="162">
        <v>8.625</v>
      </c>
      <c r="AH331" s="171">
        <v>7.5972222222222214</v>
      </c>
    </row>
    <row r="332" spans="8:34" ht="15.75" thickBot="1" x14ac:dyDescent="0.3">
      <c r="H332" s="252"/>
      <c r="I332" s="239"/>
      <c r="J332" s="237"/>
      <c r="K332" s="162">
        <v>7.75</v>
      </c>
      <c r="L332" s="162">
        <v>6.5</v>
      </c>
      <c r="M332" s="171">
        <v>7.0625</v>
      </c>
      <c r="AC332" s="255"/>
      <c r="AD332" s="190"/>
      <c r="AE332" s="197"/>
      <c r="AF332" s="162">
        <v>8.3333333333333321</v>
      </c>
      <c r="AG332" s="162">
        <v>7</v>
      </c>
      <c r="AH332" s="171">
        <v>7.7777777777777777</v>
      </c>
    </row>
    <row r="333" spans="8:34" ht="15.75" thickBot="1" x14ac:dyDescent="0.3">
      <c r="H333" s="252"/>
      <c r="I333" s="239"/>
      <c r="J333" s="237"/>
      <c r="K333" s="162">
        <v>5.375</v>
      </c>
      <c r="L333" s="162">
        <v>5.5</v>
      </c>
      <c r="M333" s="171">
        <v>5.5750000000000002</v>
      </c>
      <c r="AC333" s="255"/>
      <c r="AD333" s="190"/>
      <c r="AE333" s="197"/>
      <c r="AF333" s="162">
        <v>3.5</v>
      </c>
      <c r="AG333" s="162">
        <v>3.75</v>
      </c>
      <c r="AH333" s="171">
        <v>5.083333333333333</v>
      </c>
    </row>
    <row r="334" spans="8:34" ht="15.75" thickBot="1" x14ac:dyDescent="0.3">
      <c r="H334" s="252"/>
      <c r="I334" s="239"/>
      <c r="J334" s="237"/>
      <c r="K334" s="162">
        <v>3.5</v>
      </c>
      <c r="L334" s="162"/>
      <c r="M334" s="171">
        <v>3.5</v>
      </c>
      <c r="AC334" s="255"/>
      <c r="AD334" s="190"/>
      <c r="AE334" s="197"/>
      <c r="AF334" s="162">
        <v>6.5</v>
      </c>
      <c r="AG334" s="162">
        <v>5.25</v>
      </c>
      <c r="AH334" s="171">
        <v>6.916666666666667</v>
      </c>
    </row>
    <row r="335" spans="8:34" ht="15.75" thickBot="1" x14ac:dyDescent="0.3">
      <c r="H335" s="252"/>
      <c r="I335" s="239"/>
      <c r="J335" s="237"/>
      <c r="K335" s="162">
        <v>4.625</v>
      </c>
      <c r="L335" s="162">
        <v>4</v>
      </c>
      <c r="M335" s="171">
        <v>3.40625</v>
      </c>
      <c r="AC335" s="255"/>
      <c r="AD335" s="190"/>
      <c r="AE335" s="197"/>
      <c r="AF335" s="162">
        <v>6.8333333333333339</v>
      </c>
      <c r="AG335" s="162">
        <v>6</v>
      </c>
      <c r="AH335" s="171">
        <v>7.2777777777777786</v>
      </c>
    </row>
    <row r="336" spans="8:34" ht="15.75" thickBot="1" x14ac:dyDescent="0.3">
      <c r="H336" s="252"/>
      <c r="I336" s="239"/>
      <c r="J336" s="237"/>
      <c r="K336" s="162">
        <v>5.3333333333333339</v>
      </c>
      <c r="L336" s="162">
        <v>4</v>
      </c>
      <c r="M336" s="171">
        <v>5.8333333333333339</v>
      </c>
      <c r="AC336" s="255"/>
      <c r="AD336" s="190"/>
      <c r="AE336" s="197"/>
      <c r="AF336" s="162">
        <v>5.5</v>
      </c>
      <c r="AG336" s="162">
        <v>5.625</v>
      </c>
      <c r="AH336" s="171">
        <v>6.375</v>
      </c>
    </row>
    <row r="337" spans="8:34" ht="15.75" thickBot="1" x14ac:dyDescent="0.3">
      <c r="H337" s="252"/>
      <c r="I337" s="239"/>
      <c r="J337" s="237"/>
      <c r="K337" s="162">
        <v>4.333333333333333</v>
      </c>
      <c r="L337" s="162">
        <v>5</v>
      </c>
      <c r="M337" s="171">
        <v>5.2666666666666666</v>
      </c>
      <c r="AC337" s="255"/>
      <c r="AD337" s="190"/>
      <c r="AE337" s="197"/>
      <c r="AF337" s="162">
        <v>7.1666666666666661</v>
      </c>
      <c r="AG337" s="162">
        <v>6.1666666666666661</v>
      </c>
      <c r="AH337" s="171">
        <v>7.583333333333333</v>
      </c>
    </row>
    <row r="338" spans="8:34" ht="15.75" thickBot="1" x14ac:dyDescent="0.3">
      <c r="H338" s="252"/>
      <c r="I338" s="239"/>
      <c r="J338" s="237"/>
      <c r="K338" s="162">
        <v>4.083333333333333</v>
      </c>
      <c r="L338" s="162">
        <v>3.5</v>
      </c>
      <c r="M338" s="171">
        <v>3.395833333333333</v>
      </c>
      <c r="AC338" s="255"/>
      <c r="AD338" s="190"/>
      <c r="AE338" s="197"/>
      <c r="AF338" s="162">
        <v>6.5</v>
      </c>
      <c r="AG338" s="162">
        <v>5.875</v>
      </c>
      <c r="AH338" s="171">
        <v>6.791666666666667</v>
      </c>
    </row>
    <row r="339" spans="8:34" ht="15.75" thickBot="1" x14ac:dyDescent="0.3">
      <c r="H339" s="252"/>
      <c r="I339" s="239"/>
      <c r="J339" s="237"/>
      <c r="K339" s="162">
        <v>4.3333333333333339</v>
      </c>
      <c r="L339" s="162">
        <v>4.5</v>
      </c>
      <c r="M339" s="171">
        <v>4.3666666666666671</v>
      </c>
      <c r="AC339" s="255"/>
      <c r="AD339" s="190"/>
      <c r="AE339" s="197"/>
      <c r="AF339" s="162">
        <v>5</v>
      </c>
      <c r="AG339" s="162">
        <v>2.875</v>
      </c>
      <c r="AH339" s="171">
        <v>4.625</v>
      </c>
    </row>
    <row r="340" spans="8:34" ht="15.75" thickBot="1" x14ac:dyDescent="0.3">
      <c r="H340" s="252"/>
      <c r="I340" s="239"/>
      <c r="J340" s="237"/>
      <c r="K340" s="162">
        <v>5.3333333333333339</v>
      </c>
      <c r="L340" s="162">
        <v>4</v>
      </c>
      <c r="M340" s="171">
        <v>5.3333333333333339</v>
      </c>
      <c r="AC340" s="255"/>
      <c r="AD340" s="190"/>
      <c r="AE340" s="197"/>
      <c r="AF340" s="162">
        <v>4.083333333333333</v>
      </c>
      <c r="AG340" s="162">
        <v>4.333333333333333</v>
      </c>
      <c r="AH340" s="171">
        <v>4.8055555555555554</v>
      </c>
    </row>
    <row r="341" spans="8:34" ht="15.75" thickBot="1" x14ac:dyDescent="0.3">
      <c r="H341" s="252"/>
      <c r="I341" s="239"/>
      <c r="J341" s="237"/>
      <c r="K341" s="162">
        <v>1.95</v>
      </c>
      <c r="L341" s="162">
        <v>1.5</v>
      </c>
      <c r="M341" s="171">
        <v>1.3625</v>
      </c>
      <c r="AC341" s="255"/>
      <c r="AD341" s="190"/>
      <c r="AE341" s="197"/>
      <c r="AF341" s="162">
        <v>7.5</v>
      </c>
      <c r="AG341" s="162">
        <v>8.3333333333333321</v>
      </c>
      <c r="AH341" s="171">
        <v>8.2777777777777768</v>
      </c>
    </row>
    <row r="342" spans="8:34" ht="15.75" thickBot="1" x14ac:dyDescent="0.3">
      <c r="H342" s="252"/>
      <c r="I342" s="239"/>
      <c r="J342" s="237"/>
      <c r="K342" s="162">
        <v>5.0833333333333339</v>
      </c>
      <c r="L342" s="162">
        <v>5</v>
      </c>
      <c r="M342" s="171">
        <v>5.5208333333333339</v>
      </c>
      <c r="AC342" s="255"/>
      <c r="AD342" s="190"/>
      <c r="AE342" s="197"/>
      <c r="AF342" s="162">
        <v>4</v>
      </c>
      <c r="AG342" s="162">
        <v>5.8333333333333339</v>
      </c>
      <c r="AH342" s="171">
        <v>6.2777777777777786</v>
      </c>
    </row>
    <row r="343" spans="8:34" ht="15.75" thickBot="1" x14ac:dyDescent="0.3">
      <c r="H343" s="252"/>
      <c r="I343" s="239"/>
      <c r="J343" s="237"/>
      <c r="K343" s="162">
        <v>5.25</v>
      </c>
      <c r="L343" s="162">
        <v>5.5</v>
      </c>
      <c r="M343" s="171">
        <v>4.95</v>
      </c>
      <c r="AC343" s="255"/>
      <c r="AD343" s="190"/>
      <c r="AE343" s="197"/>
      <c r="AF343" s="162">
        <v>8.3000000000000007</v>
      </c>
      <c r="AG343" s="162">
        <v>7.5</v>
      </c>
      <c r="AH343" s="171">
        <v>7.9333333333333336</v>
      </c>
    </row>
    <row r="344" spans="8:34" ht="15.75" thickBot="1" x14ac:dyDescent="0.3">
      <c r="H344" s="253"/>
      <c r="I344" s="240"/>
      <c r="J344" s="237"/>
      <c r="K344" s="166">
        <v>4.5</v>
      </c>
      <c r="L344" s="166">
        <v>4</v>
      </c>
      <c r="M344" s="175">
        <v>4.3</v>
      </c>
      <c r="AC344" s="255"/>
      <c r="AD344" s="190"/>
      <c r="AE344" s="197"/>
      <c r="AF344" s="162">
        <v>5</v>
      </c>
      <c r="AG344" s="162">
        <v>6</v>
      </c>
      <c r="AH344" s="171">
        <v>6.666666666666667</v>
      </c>
    </row>
    <row r="345" spans="8:34" ht="15.75" thickBot="1" x14ac:dyDescent="0.3">
      <c r="AC345" s="255"/>
      <c r="AD345" s="190"/>
      <c r="AE345" s="197"/>
      <c r="AF345" s="162">
        <v>7.625</v>
      </c>
      <c r="AG345" s="162">
        <v>9</v>
      </c>
      <c r="AH345" s="171">
        <v>8.2083333333333339</v>
      </c>
    </row>
    <row r="346" spans="8:34" ht="15.75" thickBot="1" x14ac:dyDescent="0.3">
      <c r="AC346" s="255"/>
      <c r="AD346" s="190"/>
      <c r="AE346" s="197"/>
      <c r="AF346" s="162">
        <v>4.75</v>
      </c>
      <c r="AG346" s="162">
        <v>6</v>
      </c>
      <c r="AH346" s="171">
        <v>6.25</v>
      </c>
    </row>
    <row r="347" spans="8:34" ht="15.75" thickBot="1" x14ac:dyDescent="0.3">
      <c r="AC347" s="255"/>
      <c r="AD347" s="190"/>
      <c r="AE347" s="197"/>
      <c r="AF347" s="162">
        <v>2.8333333333333335</v>
      </c>
      <c r="AG347" s="162">
        <v>5.75</v>
      </c>
      <c r="AH347" s="171">
        <v>5.1458333333333339</v>
      </c>
    </row>
    <row r="348" spans="8:34" ht="15.75" thickBot="1" x14ac:dyDescent="0.3">
      <c r="AC348" s="255"/>
      <c r="AD348" s="190"/>
      <c r="AE348" s="197"/>
      <c r="AF348" s="162">
        <v>4.8333333333333339</v>
      </c>
      <c r="AG348" s="162">
        <v>8</v>
      </c>
      <c r="AH348" s="171">
        <v>6.6111111111111116</v>
      </c>
    </row>
    <row r="349" spans="8:34" ht="15.75" thickBot="1" x14ac:dyDescent="0.3">
      <c r="AC349" s="255"/>
      <c r="AD349" s="190"/>
      <c r="AE349" s="197"/>
      <c r="AF349" s="162">
        <v>3.5</v>
      </c>
      <c r="AG349" s="162">
        <v>5</v>
      </c>
      <c r="AH349" s="171">
        <v>6.2142857142857144</v>
      </c>
    </row>
    <row r="350" spans="8:34" ht="15.75" thickBot="1" x14ac:dyDescent="0.3">
      <c r="AC350" s="255"/>
      <c r="AD350" s="190"/>
      <c r="AE350" s="197"/>
      <c r="AF350" s="162">
        <v>2.166666666666667</v>
      </c>
      <c r="AG350" s="162">
        <v>4</v>
      </c>
      <c r="AH350" s="171">
        <v>5.5277777777777786</v>
      </c>
    </row>
    <row r="351" spans="8:34" ht="15.75" thickBot="1" x14ac:dyDescent="0.3">
      <c r="AC351" s="255"/>
      <c r="AD351" s="190"/>
      <c r="AE351" s="197"/>
      <c r="AF351" s="162">
        <v>2.5</v>
      </c>
      <c r="AG351" s="162">
        <v>3</v>
      </c>
      <c r="AH351" s="171">
        <v>4.0714285714285712</v>
      </c>
    </row>
    <row r="352" spans="8:34" ht="15.75" thickBot="1" x14ac:dyDescent="0.3">
      <c r="AC352" s="255"/>
      <c r="AD352" s="190"/>
      <c r="AE352" s="197"/>
      <c r="AF352" s="162">
        <v>3</v>
      </c>
      <c r="AG352" s="162">
        <v>4</v>
      </c>
      <c r="AH352" s="171">
        <v>5.333333333333333</v>
      </c>
    </row>
    <row r="353" spans="29:34" ht="15.75" thickBot="1" x14ac:dyDescent="0.3">
      <c r="AC353" s="256"/>
      <c r="AD353" s="191"/>
      <c r="AE353" s="197"/>
      <c r="AF353" s="166">
        <v>6.5</v>
      </c>
      <c r="AG353" s="166">
        <v>6</v>
      </c>
      <c r="AH353" s="175">
        <v>7.25</v>
      </c>
    </row>
  </sheetData>
  <mergeCells count="42">
    <mergeCell ref="AL185:AL288"/>
    <mergeCell ref="AK45:AK288"/>
    <mergeCell ref="AJ23:AJ288"/>
    <mergeCell ref="AL23:AL35"/>
    <mergeCell ref="AL36:AL44"/>
    <mergeCell ref="AK23:AK44"/>
    <mergeCell ref="AL45:AL184"/>
    <mergeCell ref="AE219:AE353"/>
    <mergeCell ref="AD53:AD353"/>
    <mergeCell ref="AC23:AC353"/>
    <mergeCell ref="AE23:AE44"/>
    <mergeCell ref="AE45:AE52"/>
    <mergeCell ref="AD23:AD52"/>
    <mergeCell ref="AE53:AE218"/>
    <mergeCell ref="X204:X316"/>
    <mergeCell ref="W55:W316"/>
    <mergeCell ref="V23:V316"/>
    <mergeCell ref="X23:X41"/>
    <mergeCell ref="X42:X54"/>
    <mergeCell ref="W23:W54"/>
    <mergeCell ref="X55:X203"/>
    <mergeCell ref="Q198:Q314"/>
    <mergeCell ref="P54:P314"/>
    <mergeCell ref="O23:O314"/>
    <mergeCell ref="Q23:Q41"/>
    <mergeCell ref="Q42:Q53"/>
    <mergeCell ref="P23:P53"/>
    <mergeCell ref="Q54:Q197"/>
    <mergeCell ref="J209:J344"/>
    <mergeCell ref="I67:I344"/>
    <mergeCell ref="H23:H344"/>
    <mergeCell ref="J23:J46"/>
    <mergeCell ref="J47:J66"/>
    <mergeCell ref="I23:I66"/>
    <mergeCell ref="J67:J208"/>
    <mergeCell ref="C70:C182"/>
    <mergeCell ref="C183:C310"/>
    <mergeCell ref="B70:B310"/>
    <mergeCell ref="A23:A310"/>
    <mergeCell ref="B23:B69"/>
    <mergeCell ref="C23:C49"/>
    <mergeCell ref="C50:C69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Curs 2010-11</vt:lpstr>
      <vt:lpstr>Curs 2011-12</vt:lpstr>
      <vt:lpstr>Curs 2012-13</vt:lpstr>
      <vt:lpstr>Gràfics barres</vt:lpstr>
      <vt:lpstr>Gràfics dispersió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Maria</cp:lastModifiedBy>
  <dcterms:created xsi:type="dcterms:W3CDTF">2013-08-13T17:23:48Z</dcterms:created>
  <dcterms:modified xsi:type="dcterms:W3CDTF">2014-03-15T09:58:51Z</dcterms:modified>
</cp:coreProperties>
</file>